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878" activeTab="0"/>
  </bookViews>
  <sheets>
    <sheet name="70,0 5-11кл01.09.23г." sheetId="1" r:id="rId1"/>
  </sheets>
  <definedNames>
    <definedName name="_xlnm.Print_Area" localSheetId="0">'70,0 5-11кл01.09.23г.'!$A$1:$X$103</definedName>
  </definedNames>
  <calcPr fullCalcOnLoad="1"/>
</workbook>
</file>

<file path=xl/sharedStrings.xml><?xml version="1.0" encoding="utf-8"?>
<sst xmlns="http://schemas.openxmlformats.org/spreadsheetml/2006/main" count="139" uniqueCount="87">
  <si>
    <t>п/п</t>
  </si>
  <si>
    <t>Наименование</t>
  </si>
  <si>
    <t>г</t>
  </si>
  <si>
    <t>ккал</t>
  </si>
  <si>
    <t>Итого за день</t>
  </si>
  <si>
    <t>№ рецептуры</t>
  </si>
  <si>
    <t>Макаронные изделия отварные</t>
  </si>
  <si>
    <t xml:space="preserve">День 5 </t>
  </si>
  <si>
    <t xml:space="preserve">День 4 </t>
  </si>
  <si>
    <t xml:space="preserve">День 3 </t>
  </si>
  <si>
    <t>День 2</t>
  </si>
  <si>
    <t>День 1</t>
  </si>
  <si>
    <t>№</t>
  </si>
  <si>
    <t>1 НЕДЕЛЯ</t>
  </si>
  <si>
    <t>2 НЕДЕЛЯ</t>
  </si>
  <si>
    <t>Каша гречневая рассыпчатая</t>
  </si>
  <si>
    <t>Чай с сахаром</t>
  </si>
  <si>
    <t>Среднее значение за период</t>
  </si>
  <si>
    <t>Сб.2015 г. № 376</t>
  </si>
  <si>
    <t>Сб.2015 г. № 312</t>
  </si>
  <si>
    <t>Сб.2015 г. № 202</t>
  </si>
  <si>
    <t>Сб.2015 г. № 349</t>
  </si>
  <si>
    <t>Сб.2015 г. № 279</t>
  </si>
  <si>
    <t>Сб.2015 г. № 171</t>
  </si>
  <si>
    <t>Хлеб пшеничный</t>
  </si>
  <si>
    <t>Содержание Б, Ж, У в % от калорийности</t>
  </si>
  <si>
    <t>При разработки данного меню были использованы рецептуры следующих сборников: Сборник 2015г. Тутельян В.А сборник рецептур на продукцию для обучающихся во всех образовательных учреждениях. Сборник 2005г. Министерство экономического развития Челябинской области . Сборник рецептур блюд и кулинарных изделий для предприятия общественного питания, обслуживающих учащихся образовательных учреждений Челябинской области, предназначен для организаторов школьного питания. В сборнике представлены: методические рекомендациипо организации  питания учащихся образовательных учреждений, примерные рационы питания по возрастным группам и технико-технологические карты на кулинарные блюда и изделия. Сборник 2016г. Тутельян В.А. Сборник рецептур на продукцию для питания детей в дошкольных образовательных организациях.</t>
  </si>
  <si>
    <t>При приготовлении блюд и изделий используется йодированная соль</t>
  </si>
  <si>
    <t>Всего за период</t>
  </si>
  <si>
    <t>Сб.2015 г. № 243</t>
  </si>
  <si>
    <t>Компот из смеси сухофруктов</t>
  </si>
  <si>
    <t>Сб.2015 г. № 229</t>
  </si>
  <si>
    <t>Пюре картофельное</t>
  </si>
  <si>
    <t>Сб.2015 г. № 290</t>
  </si>
  <si>
    <t>Выход,</t>
  </si>
  <si>
    <t>Белки,</t>
  </si>
  <si>
    <t>Жиры,</t>
  </si>
  <si>
    <t>Углеводы,</t>
  </si>
  <si>
    <t>Энергетическая ценность,</t>
  </si>
  <si>
    <t>Сб.2015 г. № 291</t>
  </si>
  <si>
    <t>Салат из белокочанной капусты с морковью</t>
  </si>
  <si>
    <t>Сб.2015 г. № 45</t>
  </si>
  <si>
    <t>Свекла отварная (порциями)</t>
  </si>
  <si>
    <t>Сб.1996 г.Таб.24</t>
  </si>
  <si>
    <t>Чай с лимоном</t>
  </si>
  <si>
    <t>В исключительных случаях, при отсутствии необходимых пищевых продуктов, допускается их замена другими продуктами, равноценными по химическому составу (пищевой ценности) в соответствии с таблицей замены пищевых продуктов (Приложение № 11 к СанПиН 2.3/2.4.3590-20)</t>
  </si>
  <si>
    <t>70/30</t>
  </si>
  <si>
    <t>Тефтели 2-й вариант</t>
  </si>
  <si>
    <t>Тефтели 1-й вариант</t>
  </si>
  <si>
    <t>Сб.2015 г. № 278</t>
  </si>
  <si>
    <t>50/50</t>
  </si>
  <si>
    <t>Сб.2015 г. № 377</t>
  </si>
  <si>
    <t>ТТК № 156</t>
  </si>
  <si>
    <t>Гуляш (грудка)</t>
  </si>
  <si>
    <t>Сб.2015 г. № 260</t>
  </si>
  <si>
    <t>Рис отварной</t>
  </si>
  <si>
    <t>Сб.2015 г. № 304</t>
  </si>
  <si>
    <t>Птица тушеная в соусе (филе)</t>
  </si>
  <si>
    <t>200/7</t>
  </si>
  <si>
    <t>60/50</t>
  </si>
  <si>
    <t>Котлета по - Куравински с соусом</t>
  </si>
  <si>
    <t>Морковь отварная (порциями)</t>
  </si>
  <si>
    <t xml:space="preserve">Сосиски отварные с маслом сливочным </t>
  </si>
  <si>
    <t>90/10</t>
  </si>
  <si>
    <t>на сумму 70,00 руб.</t>
  </si>
  <si>
    <t>для льготной категории обучающихся с 5 по 11 класс</t>
  </si>
  <si>
    <t>50/200</t>
  </si>
  <si>
    <t>(дети из малообеспеченных семей)</t>
  </si>
  <si>
    <t>Картофель по-домашнему</t>
  </si>
  <si>
    <t>Сб.2005 г. № 27</t>
  </si>
  <si>
    <t>Сб.2005 г. № 53</t>
  </si>
  <si>
    <t>Биточки "Солнышко"</t>
  </si>
  <si>
    <t>Кисель плодово-ягодный</t>
  </si>
  <si>
    <t>Сб.1996 г. № 591</t>
  </si>
  <si>
    <t>Сб.2015 г. № 182</t>
  </si>
  <si>
    <t>Чай с молоком</t>
  </si>
  <si>
    <t>150/50/15</t>
  </si>
  <si>
    <t>Сб.2015 г. № 378</t>
  </si>
  <si>
    <t>Сыр (порционно)</t>
  </si>
  <si>
    <t>Сб.2015 г. № 15</t>
  </si>
  <si>
    <t>Каша молочная из пшенной крупы с маслом сливочным</t>
  </si>
  <si>
    <t>200/5</t>
  </si>
  <si>
    <t xml:space="preserve">Омлет натуральный </t>
  </si>
  <si>
    <t>Сб.2015 г. № 210</t>
  </si>
  <si>
    <t xml:space="preserve">            2-х недельное меню горячего питания </t>
  </si>
  <si>
    <t xml:space="preserve">Рыба, тушенная в томате с овощами </t>
  </si>
  <si>
    <t>Плов из мяса птицы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</si>
</sst>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0.0"/>
    <numFmt numFmtId="194" formatCode="0.000"/>
    <numFmt numFmtId="195" formatCode="0.0000"/>
    <numFmt numFmtId="196" formatCode="0.00000"/>
    <numFmt numFmtId="197" formatCode="0.000000"/>
    <numFmt numFmtId="198" formatCode="0.000;[Red]0.000"/>
    <numFmt numFmtId="199" formatCode="#,##0.000"/>
    <numFmt numFmtId="200" formatCode="#,##0.0000"/>
    <numFmt numFmtId="201" formatCode="#,##0.0"/>
  </numFmts>
  <fonts count="43">
    <font>
      <sz val="10"/>
      <name val="Arial"/>
      <family val="0"/>
    </font>
    <font>
      <b/>
      <sz val="10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/>
    </xf>
    <xf numFmtId="2" fontId="2" fillId="0" borderId="14" xfId="0" applyNumberFormat="1" applyFont="1" applyFill="1" applyBorder="1" applyAlignment="1">
      <alignment horizontal="right" vertical="top" wrapText="1"/>
    </xf>
    <xf numFmtId="0" fontId="3" fillId="0" borderId="14" xfId="0" applyFont="1" applyFill="1" applyBorder="1" applyAlignment="1">
      <alignment vertical="top"/>
    </xf>
    <xf numFmtId="0" fontId="2" fillId="0" borderId="14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2" fillId="0" borderId="17" xfId="0" applyFont="1" applyFill="1" applyBorder="1" applyAlignment="1">
      <alignment horizontal="center" vertical="top" wrapText="1"/>
    </xf>
    <xf numFmtId="2" fontId="2" fillId="0" borderId="17" xfId="0" applyNumberFormat="1" applyFont="1" applyFill="1" applyBorder="1" applyAlignment="1">
      <alignment horizontal="right" vertical="top" wrapText="1"/>
    </xf>
    <xf numFmtId="0" fontId="2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3" fillId="0" borderId="20" xfId="0" applyFont="1" applyFill="1" applyBorder="1" applyAlignment="1">
      <alignment horizontal="center" vertical="top" wrapText="1"/>
    </xf>
    <xf numFmtId="2" fontId="2" fillId="0" borderId="20" xfId="0" applyNumberFormat="1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wrapText="1"/>
    </xf>
    <xf numFmtId="0" fontId="2" fillId="0" borderId="16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/>
    </xf>
    <xf numFmtId="0" fontId="2" fillId="0" borderId="17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6" xfId="0" applyFont="1" applyFill="1" applyBorder="1" applyAlignment="1">
      <alignment vertical="center" wrapText="1"/>
    </xf>
    <xf numFmtId="2" fontId="2" fillId="0" borderId="20" xfId="0" applyNumberFormat="1" applyFont="1" applyFill="1" applyBorder="1" applyAlignment="1">
      <alignment horizontal="right" vertical="top" wrapText="1"/>
    </xf>
    <xf numFmtId="3" fontId="3" fillId="0" borderId="20" xfId="0" applyNumberFormat="1" applyFont="1" applyFill="1" applyBorder="1" applyAlignment="1">
      <alignment horizontal="center" vertical="top" wrapText="1"/>
    </xf>
    <xf numFmtId="4" fontId="3" fillId="0" borderId="20" xfId="0" applyNumberFormat="1" applyFont="1" applyFill="1" applyBorder="1" applyAlignment="1">
      <alignment horizontal="right" vertical="top" wrapText="1"/>
    </xf>
    <xf numFmtId="1" fontId="3" fillId="0" borderId="20" xfId="0" applyNumberFormat="1" applyFont="1" applyFill="1" applyBorder="1" applyAlignment="1">
      <alignment horizontal="center" vertical="top" wrapText="1"/>
    </xf>
    <xf numFmtId="2" fontId="3" fillId="0" borderId="20" xfId="0" applyNumberFormat="1" applyFont="1" applyFill="1" applyBorder="1" applyAlignment="1">
      <alignment horizontal="right" vertical="top" wrapText="1"/>
    </xf>
    <xf numFmtId="1" fontId="2" fillId="0" borderId="2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1" fontId="2" fillId="0" borderId="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top"/>
    </xf>
    <xf numFmtId="0" fontId="3" fillId="0" borderId="22" xfId="0" applyFont="1" applyFill="1" applyBorder="1" applyAlignment="1">
      <alignment vertical="top" wrapText="1"/>
    </xf>
    <xf numFmtId="0" fontId="2" fillId="0" borderId="23" xfId="0" applyFont="1" applyFill="1" applyBorder="1" applyAlignment="1">
      <alignment vertical="top" wrapText="1"/>
    </xf>
    <xf numFmtId="0" fontId="3" fillId="0" borderId="23" xfId="0" applyFont="1" applyFill="1" applyBorder="1" applyAlignment="1">
      <alignment horizontal="center" vertical="top" wrapText="1"/>
    </xf>
    <xf numFmtId="2" fontId="2" fillId="0" borderId="23" xfId="0" applyNumberFormat="1" applyFont="1" applyFill="1" applyBorder="1" applyAlignment="1">
      <alignment vertical="top" wrapText="1"/>
    </xf>
    <xf numFmtId="0" fontId="3" fillId="0" borderId="2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32" borderId="19" xfId="0" applyFont="1" applyFill="1" applyBorder="1" applyAlignment="1">
      <alignment horizontal="center" vertical="top" wrapText="1"/>
    </xf>
    <xf numFmtId="0" fontId="2" fillId="32" borderId="20" xfId="0" applyFont="1" applyFill="1" applyBorder="1" applyAlignment="1">
      <alignment horizontal="center" vertical="top" wrapText="1"/>
    </xf>
    <xf numFmtId="0" fontId="2" fillId="32" borderId="2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2" fillId="32" borderId="27" xfId="0" applyFont="1" applyFill="1" applyBorder="1" applyAlignment="1">
      <alignment horizontal="center" vertical="top" wrapText="1"/>
    </xf>
    <xf numFmtId="0" fontId="0" fillId="32" borderId="28" xfId="0" applyFont="1" applyFill="1" applyBorder="1" applyAlignment="1">
      <alignment wrapText="1"/>
    </xf>
    <xf numFmtId="0" fontId="0" fillId="32" borderId="29" xfId="0" applyFont="1" applyFill="1" applyBorder="1" applyAlignment="1">
      <alignment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31" xfId="0" applyFont="1" applyFill="1" applyBorder="1" applyAlignment="1">
      <alignment horizontal="center" vertical="top" wrapText="1"/>
    </xf>
    <xf numFmtId="0" fontId="2" fillId="0" borderId="32" xfId="0" applyFont="1" applyFill="1" applyBorder="1" applyAlignment="1">
      <alignment horizontal="center" vertical="top" wrapText="1"/>
    </xf>
    <xf numFmtId="0" fontId="2" fillId="32" borderId="27" xfId="0" applyFont="1" applyFill="1" applyBorder="1" applyAlignment="1">
      <alignment horizontal="center" vertical="top"/>
    </xf>
    <xf numFmtId="0" fontId="0" fillId="32" borderId="28" xfId="0" applyFont="1" applyFill="1" applyBorder="1" applyAlignment="1">
      <alignment vertical="top"/>
    </xf>
    <xf numFmtId="0" fontId="0" fillId="32" borderId="29" xfId="0" applyFont="1" applyFill="1" applyBorder="1" applyAlignment="1">
      <alignment vertical="top"/>
    </xf>
    <xf numFmtId="0" fontId="2" fillId="32" borderId="33" xfId="0" applyFont="1" applyFill="1" applyBorder="1" applyAlignment="1">
      <alignment horizontal="center" vertical="top"/>
    </xf>
    <xf numFmtId="0" fontId="0" fillId="32" borderId="28" xfId="0" applyFont="1" applyFill="1" applyBorder="1" applyAlignment="1">
      <alignment horizontal="center" wrapText="1"/>
    </xf>
    <xf numFmtId="0" fontId="0" fillId="32" borderId="29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top" wrapText="1"/>
    </xf>
    <xf numFmtId="0" fontId="2" fillId="0" borderId="3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191"/>
  <sheetViews>
    <sheetView tabSelected="1" view="pageBreakPreview" zoomScaleSheetLayoutView="100" workbookViewId="0" topLeftCell="A1">
      <pane ySplit="7" topLeftCell="A8" activePane="bottomLeft" state="frozen"/>
      <selection pane="topLeft" activeCell="A1" sqref="A1"/>
      <selection pane="bottomLeft" activeCell="D5" sqref="D1:D16384"/>
    </sheetView>
  </sheetViews>
  <sheetFormatPr defaultColWidth="9.140625" defaultRowHeight="14.25" customHeight="1"/>
  <cols>
    <col min="1" max="1" width="4.421875" style="48" customWidth="1"/>
    <col min="2" max="2" width="36.7109375" style="48" customWidth="1"/>
    <col min="3" max="3" width="8.28125" style="48" customWidth="1"/>
    <col min="4" max="6" width="7.7109375" style="48" customWidth="1"/>
    <col min="7" max="7" width="10.28125" style="48" customWidth="1"/>
    <col min="8" max="8" width="14.140625" style="49" customWidth="1"/>
    <col min="9" max="9" width="0.13671875" style="1" customWidth="1"/>
    <col min="10" max="24" width="9.140625" style="1" hidden="1" customWidth="1"/>
    <col min="25" max="16384" width="9.140625" style="1" customWidth="1"/>
  </cols>
  <sheetData>
    <row r="1" spans="1:8" ht="14.25" customHeight="1">
      <c r="A1" s="86" t="s">
        <v>84</v>
      </c>
      <c r="B1" s="87"/>
      <c r="C1" s="87"/>
      <c r="D1" s="87"/>
      <c r="E1" s="87"/>
      <c r="F1" s="87"/>
      <c r="G1" s="87"/>
      <c r="H1" s="87"/>
    </row>
    <row r="2" spans="1:8" ht="14.25" customHeight="1">
      <c r="A2" s="88" t="s">
        <v>65</v>
      </c>
      <c r="B2" s="87"/>
      <c r="C2" s="87"/>
      <c r="D2" s="87"/>
      <c r="E2" s="87"/>
      <c r="F2" s="87"/>
      <c r="G2" s="87"/>
      <c r="H2" s="87"/>
    </row>
    <row r="3" spans="1:8" ht="14.25" customHeight="1">
      <c r="A3" s="88" t="s">
        <v>67</v>
      </c>
      <c r="B3" s="87"/>
      <c r="C3" s="87"/>
      <c r="D3" s="87"/>
      <c r="E3" s="87"/>
      <c r="F3" s="87"/>
      <c r="G3" s="87"/>
      <c r="H3" s="87"/>
    </row>
    <row r="4" spans="1:8" ht="14.25" customHeight="1">
      <c r="A4" s="88" t="s">
        <v>64</v>
      </c>
      <c r="B4" s="87"/>
      <c r="C4" s="87"/>
      <c r="D4" s="87"/>
      <c r="E4" s="87"/>
      <c r="F4" s="87"/>
      <c r="G4" s="87"/>
      <c r="H4" s="87"/>
    </row>
    <row r="5" spans="1:8" ht="6" customHeight="1" thickBot="1">
      <c r="A5" s="4"/>
      <c r="B5" s="2"/>
      <c r="C5" s="2"/>
      <c r="D5" s="2"/>
      <c r="E5" s="2"/>
      <c r="F5" s="2"/>
      <c r="G5" s="2"/>
      <c r="H5" s="2"/>
    </row>
    <row r="6" spans="1:8" ht="39.75" customHeight="1" thickBot="1">
      <c r="A6" s="5" t="s">
        <v>12</v>
      </c>
      <c r="B6" s="89" t="s">
        <v>1</v>
      </c>
      <c r="C6" s="6" t="s">
        <v>34</v>
      </c>
      <c r="D6" s="6" t="s">
        <v>35</v>
      </c>
      <c r="E6" s="6" t="s">
        <v>36</v>
      </c>
      <c r="F6" s="6" t="s">
        <v>37</v>
      </c>
      <c r="G6" s="6" t="s">
        <v>38</v>
      </c>
      <c r="H6" s="89" t="s">
        <v>5</v>
      </c>
    </row>
    <row r="7" spans="1:8" ht="14.25" customHeight="1" thickBot="1">
      <c r="A7" s="7" t="s">
        <v>0</v>
      </c>
      <c r="B7" s="90"/>
      <c r="C7" s="6" t="s">
        <v>2</v>
      </c>
      <c r="D7" s="6" t="s">
        <v>2</v>
      </c>
      <c r="E7" s="6" t="s">
        <v>2</v>
      </c>
      <c r="F7" s="6" t="s">
        <v>2</v>
      </c>
      <c r="G7" s="6" t="s">
        <v>3</v>
      </c>
      <c r="H7" s="90"/>
    </row>
    <row r="8" spans="1:8" ht="14.25" customHeight="1" thickBot="1">
      <c r="A8" s="80" t="s">
        <v>13</v>
      </c>
      <c r="B8" s="78"/>
      <c r="C8" s="78"/>
      <c r="D8" s="78"/>
      <c r="E8" s="78"/>
      <c r="F8" s="78"/>
      <c r="G8" s="78"/>
      <c r="H8" s="79"/>
    </row>
    <row r="9" spans="1:8" ht="14.25" customHeight="1" thickBot="1">
      <c r="A9" s="59" t="s">
        <v>11</v>
      </c>
      <c r="B9" s="60"/>
      <c r="C9" s="60"/>
      <c r="D9" s="60"/>
      <c r="E9" s="60"/>
      <c r="F9" s="60"/>
      <c r="G9" s="60"/>
      <c r="H9" s="61"/>
    </row>
    <row r="10" spans="1:8" ht="7.5" customHeight="1">
      <c r="A10" s="62"/>
      <c r="B10" s="63"/>
      <c r="C10" s="63"/>
      <c r="D10" s="63"/>
      <c r="E10" s="63"/>
      <c r="F10" s="63"/>
      <c r="G10" s="63"/>
      <c r="H10" s="64"/>
    </row>
    <row r="11" spans="1:8" ht="14.25" customHeight="1">
      <c r="A11" s="8">
        <v>1</v>
      </c>
      <c r="B11" s="9" t="s">
        <v>40</v>
      </c>
      <c r="C11" s="10">
        <v>60</v>
      </c>
      <c r="D11" s="11">
        <v>0.8</v>
      </c>
      <c r="E11" s="11">
        <v>3.65</v>
      </c>
      <c r="F11" s="11">
        <v>5.11</v>
      </c>
      <c r="G11" s="11">
        <v>56.47</v>
      </c>
      <c r="H11" s="12" t="s">
        <v>41</v>
      </c>
    </row>
    <row r="12" spans="1:8" ht="14.25" customHeight="1">
      <c r="A12" s="13">
        <v>2</v>
      </c>
      <c r="B12" s="14" t="s">
        <v>62</v>
      </c>
      <c r="C12" s="15" t="s">
        <v>63</v>
      </c>
      <c r="D12" s="16">
        <v>9.4</v>
      </c>
      <c r="E12" s="16">
        <v>15</v>
      </c>
      <c r="F12" s="16">
        <v>18.88</v>
      </c>
      <c r="G12" s="16">
        <v>210.8</v>
      </c>
      <c r="H12" s="12" t="s">
        <v>29</v>
      </c>
    </row>
    <row r="13" spans="1:8" ht="14.25" customHeight="1">
      <c r="A13" s="8">
        <v>3</v>
      </c>
      <c r="B13" s="17" t="s">
        <v>6</v>
      </c>
      <c r="C13" s="10">
        <v>180</v>
      </c>
      <c r="D13" s="11">
        <v>5.69</v>
      </c>
      <c r="E13" s="11">
        <v>0.69</v>
      </c>
      <c r="F13" s="11">
        <v>29.65</v>
      </c>
      <c r="G13" s="11">
        <v>147.59</v>
      </c>
      <c r="H13" s="12" t="s">
        <v>20</v>
      </c>
    </row>
    <row r="14" spans="1:8" ht="14.25" customHeight="1">
      <c r="A14" s="13">
        <v>4</v>
      </c>
      <c r="B14" s="14" t="s">
        <v>16</v>
      </c>
      <c r="C14" s="10">
        <v>200</v>
      </c>
      <c r="D14" s="16">
        <v>0.53</v>
      </c>
      <c r="E14" s="16">
        <v>0</v>
      </c>
      <c r="F14" s="16">
        <v>9.47</v>
      </c>
      <c r="G14" s="16">
        <v>60</v>
      </c>
      <c r="H14" s="18" t="s">
        <v>18</v>
      </c>
    </row>
    <row r="15" spans="1:8" ht="14.25" customHeight="1">
      <c r="A15" s="8">
        <v>5</v>
      </c>
      <c r="B15" s="14" t="s">
        <v>24</v>
      </c>
      <c r="C15" s="10">
        <v>30</v>
      </c>
      <c r="D15" s="16">
        <v>2.37</v>
      </c>
      <c r="E15" s="16">
        <v>0.3</v>
      </c>
      <c r="F15" s="16">
        <v>14.49</v>
      </c>
      <c r="G15" s="16">
        <v>70.14</v>
      </c>
      <c r="H15" s="18"/>
    </row>
    <row r="16" spans="1:8" ht="14.25" customHeight="1" thickBot="1">
      <c r="A16" s="13"/>
      <c r="B16" s="14"/>
      <c r="C16" s="10"/>
      <c r="D16" s="16"/>
      <c r="E16" s="16"/>
      <c r="F16" s="16"/>
      <c r="G16" s="16"/>
      <c r="H16" s="18"/>
    </row>
    <row r="17" spans="1:8" ht="14.25" customHeight="1" thickBot="1">
      <c r="A17" s="24"/>
      <c r="B17" s="25" t="s">
        <v>4</v>
      </c>
      <c r="C17" s="26">
        <f>60+90+10+180+200+30</f>
        <v>570</v>
      </c>
      <c r="D17" s="27">
        <f>SUM(D11:D16)</f>
        <v>18.790000000000003</v>
      </c>
      <c r="E17" s="27">
        <f>SUM(E11:E16)</f>
        <v>19.64</v>
      </c>
      <c r="F17" s="27">
        <f>SUM(F11:F16)</f>
        <v>77.6</v>
      </c>
      <c r="G17" s="27">
        <f>SUM(G11:G16)</f>
        <v>545</v>
      </c>
      <c r="H17" s="28"/>
    </row>
    <row r="18" spans="1:8" ht="14.25" customHeight="1" thickBot="1">
      <c r="A18" s="68" t="s">
        <v>10</v>
      </c>
      <c r="B18" s="81"/>
      <c r="C18" s="81"/>
      <c r="D18" s="81"/>
      <c r="E18" s="81"/>
      <c r="F18" s="81"/>
      <c r="G18" s="81"/>
      <c r="H18" s="82"/>
    </row>
    <row r="19" spans="1:8" ht="7.5" customHeight="1">
      <c r="A19" s="29"/>
      <c r="B19" s="83"/>
      <c r="C19" s="84"/>
      <c r="D19" s="84"/>
      <c r="E19" s="84"/>
      <c r="F19" s="84"/>
      <c r="G19" s="84"/>
      <c r="H19" s="85"/>
    </row>
    <row r="20" spans="1:8" ht="14.25" customHeight="1">
      <c r="A20" s="30">
        <v>1</v>
      </c>
      <c r="B20" s="9" t="s">
        <v>48</v>
      </c>
      <c r="C20" s="10" t="s">
        <v>59</v>
      </c>
      <c r="D20" s="16">
        <v>8.13</v>
      </c>
      <c r="E20" s="16">
        <v>9.01</v>
      </c>
      <c r="F20" s="16">
        <v>10.72</v>
      </c>
      <c r="G20" s="16">
        <v>245.53</v>
      </c>
      <c r="H20" s="12" t="s">
        <v>49</v>
      </c>
    </row>
    <row r="21" spans="1:8" ht="14.25" customHeight="1">
      <c r="A21" s="31">
        <v>2</v>
      </c>
      <c r="B21" s="9" t="s">
        <v>15</v>
      </c>
      <c r="C21" s="10">
        <v>180</v>
      </c>
      <c r="D21" s="16">
        <v>8.8</v>
      </c>
      <c r="E21" s="16">
        <v>8.89</v>
      </c>
      <c r="F21" s="16">
        <v>38.15</v>
      </c>
      <c r="G21" s="16">
        <v>248.22</v>
      </c>
      <c r="H21" s="12" t="s">
        <v>23</v>
      </c>
    </row>
    <row r="22" spans="1:8" ht="14.25" customHeight="1">
      <c r="A22" s="30">
        <v>3</v>
      </c>
      <c r="B22" s="9" t="s">
        <v>30</v>
      </c>
      <c r="C22" s="10">
        <v>200</v>
      </c>
      <c r="D22" s="11">
        <v>1.16</v>
      </c>
      <c r="E22" s="11">
        <v>0.3</v>
      </c>
      <c r="F22" s="11">
        <v>47.26</v>
      </c>
      <c r="G22" s="11">
        <v>196.38</v>
      </c>
      <c r="H22" s="12" t="s">
        <v>21</v>
      </c>
    </row>
    <row r="23" spans="1:8" ht="14.25" customHeight="1">
      <c r="A23" s="55">
        <v>4</v>
      </c>
      <c r="B23" s="14" t="s">
        <v>24</v>
      </c>
      <c r="C23" s="10">
        <v>60</v>
      </c>
      <c r="D23" s="16">
        <v>2.37</v>
      </c>
      <c r="E23" s="16">
        <v>0.3</v>
      </c>
      <c r="F23" s="16">
        <v>14.49</v>
      </c>
      <c r="G23" s="16">
        <v>70.14</v>
      </c>
      <c r="H23" s="18"/>
    </row>
    <row r="24" spans="1:8" ht="14.25" customHeight="1">
      <c r="A24" s="56"/>
      <c r="B24" s="14"/>
      <c r="C24" s="10"/>
      <c r="D24" s="16"/>
      <c r="E24" s="16"/>
      <c r="F24" s="16"/>
      <c r="G24" s="16"/>
      <c r="H24" s="18"/>
    </row>
    <row r="25" spans="1:8" ht="14.25" customHeight="1" thickBot="1">
      <c r="A25" s="50"/>
      <c r="B25" s="51" t="s">
        <v>4</v>
      </c>
      <c r="C25" s="52">
        <f>60+50+180+200+30+30</f>
        <v>550</v>
      </c>
      <c r="D25" s="53">
        <f>SUM(D20:D24)</f>
        <v>20.46</v>
      </c>
      <c r="E25" s="53">
        <f>SUM(E20:E24)</f>
        <v>18.5</v>
      </c>
      <c r="F25" s="53">
        <f>SUM(F20:F24)</f>
        <v>110.61999999999999</v>
      </c>
      <c r="G25" s="53">
        <f>SUM(G20:G24)</f>
        <v>760.27</v>
      </c>
      <c r="H25" s="54"/>
    </row>
    <row r="26" spans="1:8" ht="14.25" customHeight="1" thickBot="1">
      <c r="A26" s="59" t="s">
        <v>9</v>
      </c>
      <c r="B26" s="60"/>
      <c r="C26" s="60"/>
      <c r="D26" s="60"/>
      <c r="E26" s="60"/>
      <c r="F26" s="60"/>
      <c r="G26" s="60"/>
      <c r="H26" s="61"/>
    </row>
    <row r="27" spans="1:8" ht="7.5" customHeight="1">
      <c r="A27" s="62"/>
      <c r="B27" s="63"/>
      <c r="C27" s="63"/>
      <c r="D27" s="63"/>
      <c r="E27" s="63"/>
      <c r="F27" s="63"/>
      <c r="G27" s="63"/>
      <c r="H27" s="64"/>
    </row>
    <row r="28" spans="1:8" ht="14.25" customHeight="1">
      <c r="A28" s="13">
        <v>1</v>
      </c>
      <c r="B28" s="9" t="s">
        <v>53</v>
      </c>
      <c r="C28" s="10" t="s">
        <v>50</v>
      </c>
      <c r="D28" s="16">
        <v>9</v>
      </c>
      <c r="E28" s="16">
        <v>9.65</v>
      </c>
      <c r="F28" s="16">
        <v>3.29</v>
      </c>
      <c r="G28" s="16">
        <v>136.01</v>
      </c>
      <c r="H28" s="12" t="s">
        <v>54</v>
      </c>
    </row>
    <row r="29" spans="1:8" ht="14.25" customHeight="1">
      <c r="A29" s="13">
        <v>2</v>
      </c>
      <c r="B29" s="9" t="s">
        <v>55</v>
      </c>
      <c r="C29" s="10">
        <v>180</v>
      </c>
      <c r="D29" s="16">
        <v>4.89</v>
      </c>
      <c r="E29" s="16">
        <v>9.09</v>
      </c>
      <c r="F29" s="16">
        <v>48.89</v>
      </c>
      <c r="G29" s="16">
        <v>280.15</v>
      </c>
      <c r="H29" s="12" t="s">
        <v>56</v>
      </c>
    </row>
    <row r="30" spans="1:8" ht="14.25" customHeight="1">
      <c r="A30" s="13">
        <v>3</v>
      </c>
      <c r="B30" s="9" t="s">
        <v>44</v>
      </c>
      <c r="C30" s="10" t="s">
        <v>58</v>
      </c>
      <c r="D30" s="11">
        <v>0.53</v>
      </c>
      <c r="E30" s="11">
        <v>0</v>
      </c>
      <c r="F30" s="11">
        <v>9.87</v>
      </c>
      <c r="G30" s="11">
        <v>41.6</v>
      </c>
      <c r="H30" s="12" t="s">
        <v>51</v>
      </c>
    </row>
    <row r="31" spans="1:8" ht="14.25" customHeight="1">
      <c r="A31" s="13">
        <v>4</v>
      </c>
      <c r="B31" s="14" t="s">
        <v>24</v>
      </c>
      <c r="C31" s="10">
        <v>63</v>
      </c>
      <c r="D31" s="16">
        <v>5.21</v>
      </c>
      <c r="E31" s="16">
        <v>0.66</v>
      </c>
      <c r="F31" s="16">
        <v>31.88</v>
      </c>
      <c r="G31" s="16">
        <v>157.31</v>
      </c>
      <c r="H31" s="18"/>
    </row>
    <row r="32" spans="1:8" ht="14.25" customHeight="1" thickBot="1">
      <c r="A32" s="13"/>
      <c r="B32" s="20"/>
      <c r="C32" s="21"/>
      <c r="D32" s="22"/>
      <c r="E32" s="22"/>
      <c r="F32" s="22"/>
      <c r="G32" s="22"/>
      <c r="H32" s="23"/>
    </row>
    <row r="33" spans="1:8" ht="14.25" customHeight="1" thickBot="1">
      <c r="A33" s="24"/>
      <c r="B33" s="25" t="s">
        <v>4</v>
      </c>
      <c r="C33" s="26">
        <f>100+180+200+7+63</f>
        <v>550</v>
      </c>
      <c r="D33" s="27">
        <f>SUM(D28:D32)</f>
        <v>19.63</v>
      </c>
      <c r="E33" s="27">
        <f>SUM(E28:E32)</f>
        <v>19.400000000000002</v>
      </c>
      <c r="F33" s="27">
        <f>SUM(F28:F32)</f>
        <v>93.92999999999999</v>
      </c>
      <c r="G33" s="27">
        <f>SUM(G28:G32)</f>
        <v>615.0699999999999</v>
      </c>
      <c r="H33" s="28"/>
    </row>
    <row r="34" spans="1:8" ht="14.25" customHeight="1" thickBot="1">
      <c r="A34" s="59" t="s">
        <v>8</v>
      </c>
      <c r="B34" s="60"/>
      <c r="C34" s="60"/>
      <c r="D34" s="60"/>
      <c r="E34" s="60"/>
      <c r="F34" s="60"/>
      <c r="G34" s="60"/>
      <c r="H34" s="61"/>
    </row>
    <row r="35" spans="1:8" ht="7.5" customHeight="1">
      <c r="A35" s="62"/>
      <c r="B35" s="63"/>
      <c r="C35" s="63"/>
      <c r="D35" s="63"/>
      <c r="E35" s="63"/>
      <c r="F35" s="63"/>
      <c r="G35" s="63"/>
      <c r="H35" s="64"/>
    </row>
    <row r="36" spans="1:8" ht="14.25" customHeight="1">
      <c r="A36" s="30">
        <v>1</v>
      </c>
      <c r="B36" s="9" t="s">
        <v>40</v>
      </c>
      <c r="C36" s="10">
        <v>60</v>
      </c>
      <c r="D36" s="11">
        <v>0.8</v>
      </c>
      <c r="E36" s="11">
        <v>3.65</v>
      </c>
      <c r="F36" s="11">
        <v>5.11</v>
      </c>
      <c r="G36" s="11">
        <v>56.47</v>
      </c>
      <c r="H36" s="12" t="s">
        <v>41</v>
      </c>
    </row>
    <row r="37" spans="1:8" ht="14.25" customHeight="1">
      <c r="A37" s="13">
        <v>2</v>
      </c>
      <c r="B37" s="9" t="s">
        <v>85</v>
      </c>
      <c r="C37" s="10" t="s">
        <v>50</v>
      </c>
      <c r="D37" s="16">
        <v>15.16</v>
      </c>
      <c r="E37" s="16">
        <v>15.54</v>
      </c>
      <c r="F37" s="16">
        <v>14.94</v>
      </c>
      <c r="G37" s="16">
        <v>166.85</v>
      </c>
      <c r="H37" s="12" t="s">
        <v>31</v>
      </c>
    </row>
    <row r="38" spans="1:8" ht="14.25" customHeight="1">
      <c r="A38" s="30">
        <v>3</v>
      </c>
      <c r="B38" s="9" t="s">
        <v>68</v>
      </c>
      <c r="C38" s="10">
        <v>180</v>
      </c>
      <c r="D38" s="16">
        <v>3.08</v>
      </c>
      <c r="E38" s="16">
        <v>6.54</v>
      </c>
      <c r="F38" s="16">
        <v>33.59</v>
      </c>
      <c r="G38" s="16">
        <v>191.54</v>
      </c>
      <c r="H38" s="12" t="s">
        <v>69</v>
      </c>
    </row>
    <row r="39" spans="1:8" ht="14.25" customHeight="1">
      <c r="A39" s="13">
        <v>4</v>
      </c>
      <c r="B39" s="9" t="s">
        <v>16</v>
      </c>
      <c r="C39" s="10">
        <v>200</v>
      </c>
      <c r="D39" s="16">
        <v>0.53</v>
      </c>
      <c r="E39" s="16">
        <v>0</v>
      </c>
      <c r="F39" s="16">
        <v>9.47</v>
      </c>
      <c r="G39" s="16">
        <v>60</v>
      </c>
      <c r="H39" s="12" t="s">
        <v>18</v>
      </c>
    </row>
    <row r="40" spans="1:8" ht="14.25" customHeight="1" thickBot="1">
      <c r="A40" s="30"/>
      <c r="B40" s="14" t="s">
        <v>24</v>
      </c>
      <c r="C40" s="10">
        <v>30</v>
      </c>
      <c r="D40" s="16">
        <v>2.37</v>
      </c>
      <c r="E40" s="16">
        <v>0.3</v>
      </c>
      <c r="F40" s="16">
        <v>14.49</v>
      </c>
      <c r="G40" s="16">
        <v>70.14</v>
      </c>
      <c r="H40" s="18"/>
    </row>
    <row r="41" spans="1:8" ht="14.25" customHeight="1" thickBot="1">
      <c r="A41" s="24"/>
      <c r="B41" s="25" t="s">
        <v>4</v>
      </c>
      <c r="C41" s="26">
        <f>60+100+180+200+30</f>
        <v>570</v>
      </c>
      <c r="D41" s="27">
        <f>SUM(D36:D40)</f>
        <v>21.94</v>
      </c>
      <c r="E41" s="27">
        <f>SUM(E36:E40)</f>
        <v>26.029999999999998</v>
      </c>
      <c r="F41" s="27">
        <f>SUM(F36:F40)</f>
        <v>77.6</v>
      </c>
      <c r="G41" s="27">
        <f>SUM(G36:G40)</f>
        <v>545</v>
      </c>
      <c r="H41" s="28"/>
    </row>
    <row r="42" spans="1:8" ht="14.25" customHeight="1" thickBot="1">
      <c r="A42" s="74"/>
      <c r="B42" s="75"/>
      <c r="C42" s="75"/>
      <c r="D42" s="75"/>
      <c r="E42" s="75"/>
      <c r="F42" s="75"/>
      <c r="G42" s="75"/>
      <c r="H42" s="76"/>
    </row>
    <row r="43" spans="1:8" ht="14.25" customHeight="1" thickBot="1">
      <c r="A43" s="59" t="s">
        <v>7</v>
      </c>
      <c r="B43" s="60"/>
      <c r="C43" s="60"/>
      <c r="D43" s="60"/>
      <c r="E43" s="60"/>
      <c r="F43" s="60"/>
      <c r="G43" s="60"/>
      <c r="H43" s="61"/>
    </row>
    <row r="44" spans="1:8" ht="7.5" customHeight="1">
      <c r="A44" s="62"/>
      <c r="B44" s="63"/>
      <c r="C44" s="63"/>
      <c r="D44" s="63"/>
      <c r="E44" s="63"/>
      <c r="F44" s="63"/>
      <c r="G44" s="63"/>
      <c r="H44" s="64"/>
    </row>
    <row r="45" spans="1:8" ht="14.25" customHeight="1">
      <c r="A45" s="8">
        <v>1</v>
      </c>
      <c r="B45" s="9" t="s">
        <v>42</v>
      </c>
      <c r="C45" s="10">
        <v>60</v>
      </c>
      <c r="D45" s="11">
        <v>0.42</v>
      </c>
      <c r="E45" s="11">
        <v>0.06</v>
      </c>
      <c r="F45" s="11">
        <v>1.14</v>
      </c>
      <c r="G45" s="11">
        <v>6.6</v>
      </c>
      <c r="H45" s="12" t="s">
        <v>43</v>
      </c>
    </row>
    <row r="46" spans="1:8" ht="14.25" customHeight="1">
      <c r="A46" s="13">
        <v>2</v>
      </c>
      <c r="B46" s="9" t="s">
        <v>86</v>
      </c>
      <c r="C46" s="10" t="s">
        <v>66</v>
      </c>
      <c r="D46" s="16">
        <v>27.48</v>
      </c>
      <c r="E46" s="16">
        <v>28.15</v>
      </c>
      <c r="F46" s="16">
        <v>43.36</v>
      </c>
      <c r="G46" s="16">
        <v>574.13</v>
      </c>
      <c r="H46" s="12" t="s">
        <v>39</v>
      </c>
    </row>
    <row r="47" spans="1:8" ht="14.25" customHeight="1">
      <c r="A47" s="8">
        <v>3</v>
      </c>
      <c r="B47" s="9" t="s">
        <v>30</v>
      </c>
      <c r="C47" s="10">
        <v>200</v>
      </c>
      <c r="D47" s="11">
        <v>1.16</v>
      </c>
      <c r="E47" s="11">
        <v>0.3</v>
      </c>
      <c r="F47" s="11">
        <v>47.26</v>
      </c>
      <c r="G47" s="11">
        <v>196.38</v>
      </c>
      <c r="H47" s="12" t="s">
        <v>21</v>
      </c>
    </row>
    <row r="48" spans="1:8" ht="14.25" customHeight="1" thickBot="1">
      <c r="A48" s="13">
        <v>4</v>
      </c>
      <c r="B48" s="14" t="s">
        <v>24</v>
      </c>
      <c r="C48" s="10">
        <v>40</v>
      </c>
      <c r="D48" s="16">
        <v>3.16</v>
      </c>
      <c r="E48" s="16">
        <v>0.4</v>
      </c>
      <c r="F48" s="16">
        <v>19.32</v>
      </c>
      <c r="G48" s="16">
        <v>93.52</v>
      </c>
      <c r="H48" s="18"/>
    </row>
    <row r="49" spans="1:8" ht="14.25" customHeight="1" thickBot="1">
      <c r="A49" s="24"/>
      <c r="B49" s="25" t="s">
        <v>4</v>
      </c>
      <c r="C49" s="26">
        <f>60+250+200+40</f>
        <v>550</v>
      </c>
      <c r="D49" s="27">
        <f>SUM(D45:D48)</f>
        <v>32.22</v>
      </c>
      <c r="E49" s="27">
        <f>SUM(E45:E48)</f>
        <v>28.909999999999997</v>
      </c>
      <c r="F49" s="27">
        <f>SUM(F45:F48)</f>
        <v>111.07999999999998</v>
      </c>
      <c r="G49" s="27">
        <f>SUM(G45:G48)</f>
        <v>870.63</v>
      </c>
      <c r="H49" s="28"/>
    </row>
    <row r="50" spans="1:8" ht="14.25" customHeight="1" thickBot="1">
      <c r="A50" s="77" t="s">
        <v>14</v>
      </c>
      <c r="B50" s="78"/>
      <c r="C50" s="78"/>
      <c r="D50" s="78"/>
      <c r="E50" s="78"/>
      <c r="F50" s="78"/>
      <c r="G50" s="78"/>
      <c r="H50" s="79"/>
    </row>
    <row r="51" spans="1:8" ht="14.25" customHeight="1" thickBot="1">
      <c r="A51" s="59" t="s">
        <v>11</v>
      </c>
      <c r="B51" s="60"/>
      <c r="C51" s="60"/>
      <c r="D51" s="60"/>
      <c r="E51" s="60"/>
      <c r="F51" s="60"/>
      <c r="G51" s="60"/>
      <c r="H51" s="61"/>
    </row>
    <row r="52" spans="1:8" ht="7.5" customHeight="1">
      <c r="A52" s="62"/>
      <c r="B52" s="63"/>
      <c r="C52" s="63"/>
      <c r="D52" s="63"/>
      <c r="E52" s="63"/>
      <c r="F52" s="63"/>
      <c r="G52" s="63"/>
      <c r="H52" s="64"/>
    </row>
    <row r="53" spans="1:8" ht="14.25" customHeight="1">
      <c r="A53" s="30">
        <v>1</v>
      </c>
      <c r="B53" s="9" t="s">
        <v>47</v>
      </c>
      <c r="C53" s="10" t="s">
        <v>59</v>
      </c>
      <c r="D53" s="16">
        <v>11.84</v>
      </c>
      <c r="E53" s="16">
        <v>15.12</v>
      </c>
      <c r="F53" s="16">
        <v>15.54</v>
      </c>
      <c r="G53" s="16">
        <v>245.53</v>
      </c>
      <c r="H53" s="12" t="s">
        <v>22</v>
      </c>
    </row>
    <row r="54" spans="1:8" ht="14.25" customHeight="1">
      <c r="A54" s="30">
        <v>2</v>
      </c>
      <c r="B54" s="9" t="s">
        <v>15</v>
      </c>
      <c r="C54" s="10">
        <v>180</v>
      </c>
      <c r="D54" s="16">
        <v>8.8</v>
      </c>
      <c r="E54" s="16">
        <v>6.71</v>
      </c>
      <c r="F54" s="16">
        <v>38.15</v>
      </c>
      <c r="G54" s="16">
        <v>248.22</v>
      </c>
      <c r="H54" s="12" t="s">
        <v>23</v>
      </c>
    </row>
    <row r="55" spans="1:8" ht="14.25" customHeight="1">
      <c r="A55" s="30">
        <v>3</v>
      </c>
      <c r="B55" s="9" t="s">
        <v>72</v>
      </c>
      <c r="C55" s="10">
        <v>200</v>
      </c>
      <c r="D55" s="11">
        <v>0</v>
      </c>
      <c r="E55" s="11">
        <v>0</v>
      </c>
      <c r="F55" s="11">
        <v>15.3</v>
      </c>
      <c r="G55" s="11">
        <v>59</v>
      </c>
      <c r="H55" s="12" t="s">
        <v>73</v>
      </c>
    </row>
    <row r="56" spans="1:8" ht="14.25" customHeight="1">
      <c r="A56" s="30">
        <v>4</v>
      </c>
      <c r="B56" s="14" t="s">
        <v>24</v>
      </c>
      <c r="C56" s="10">
        <v>60</v>
      </c>
      <c r="D56" s="16">
        <v>2.37</v>
      </c>
      <c r="E56" s="16">
        <v>0.3</v>
      </c>
      <c r="F56" s="16">
        <v>14.49</v>
      </c>
      <c r="G56" s="16">
        <v>70.14</v>
      </c>
      <c r="H56" s="18"/>
    </row>
    <row r="57" spans="1:8" ht="14.25" customHeight="1" thickBot="1">
      <c r="A57" s="30"/>
      <c r="B57" s="14"/>
      <c r="C57" s="10"/>
      <c r="D57" s="16"/>
      <c r="E57" s="16"/>
      <c r="F57" s="16"/>
      <c r="G57" s="16"/>
      <c r="H57" s="18"/>
    </row>
    <row r="58" spans="1:8" ht="14.25" customHeight="1" thickBot="1">
      <c r="A58" s="24"/>
      <c r="B58" s="25" t="s">
        <v>4</v>
      </c>
      <c r="C58" s="26">
        <f>110+180+200+60</f>
        <v>550</v>
      </c>
      <c r="D58" s="27">
        <f>SUM(D53:D57)</f>
        <v>23.01</v>
      </c>
      <c r="E58" s="27">
        <f>SUM(E53:E57)</f>
        <v>22.13</v>
      </c>
      <c r="F58" s="27">
        <f>SUM(F53:F57)</f>
        <v>83.47999999999999</v>
      </c>
      <c r="G58" s="27">
        <f>SUM(G53:G57)</f>
        <v>622.89</v>
      </c>
      <c r="H58" s="28"/>
    </row>
    <row r="59" spans="1:8" ht="14.25" customHeight="1" thickBot="1">
      <c r="A59" s="68" t="s">
        <v>10</v>
      </c>
      <c r="B59" s="69"/>
      <c r="C59" s="69"/>
      <c r="D59" s="69"/>
      <c r="E59" s="69"/>
      <c r="F59" s="69"/>
      <c r="G59" s="69"/>
      <c r="H59" s="70"/>
    </row>
    <row r="60" spans="1:8" ht="7.5" customHeight="1">
      <c r="A60" s="29"/>
      <c r="B60" s="63"/>
      <c r="C60" s="63"/>
      <c r="D60" s="63"/>
      <c r="E60" s="63"/>
      <c r="F60" s="63"/>
      <c r="G60" s="63"/>
      <c r="H60" s="64"/>
    </row>
    <row r="61" spans="1:8" ht="14.25" customHeight="1">
      <c r="A61" s="13">
        <v>1</v>
      </c>
      <c r="B61" s="9" t="s">
        <v>61</v>
      </c>
      <c r="C61" s="10">
        <v>60</v>
      </c>
      <c r="D61" s="11">
        <v>0.78</v>
      </c>
      <c r="E61" s="11">
        <v>1.55</v>
      </c>
      <c r="F61" s="11">
        <v>3.1</v>
      </c>
      <c r="G61" s="11">
        <v>29.58</v>
      </c>
      <c r="H61" s="12" t="s">
        <v>43</v>
      </c>
    </row>
    <row r="62" spans="1:8" ht="14.25" customHeight="1">
      <c r="A62" s="13">
        <v>2</v>
      </c>
      <c r="B62" s="9" t="s">
        <v>71</v>
      </c>
      <c r="C62" s="10">
        <v>100</v>
      </c>
      <c r="D62" s="16">
        <v>11.99</v>
      </c>
      <c r="E62" s="16">
        <v>14.33</v>
      </c>
      <c r="F62" s="16">
        <v>21.89</v>
      </c>
      <c r="G62" s="16">
        <v>239.69</v>
      </c>
      <c r="H62" s="12" t="s">
        <v>70</v>
      </c>
    </row>
    <row r="63" spans="1:8" ht="14.25" customHeight="1">
      <c r="A63" s="13">
        <v>3</v>
      </c>
      <c r="B63" s="35" t="s">
        <v>6</v>
      </c>
      <c r="C63" s="10">
        <v>180</v>
      </c>
      <c r="D63" s="11">
        <v>5.69</v>
      </c>
      <c r="E63" s="11">
        <v>2.39</v>
      </c>
      <c r="F63" s="11">
        <v>29.65</v>
      </c>
      <c r="G63" s="11">
        <v>147.59</v>
      </c>
      <c r="H63" s="12" t="s">
        <v>20</v>
      </c>
    </row>
    <row r="64" spans="1:8" ht="14.25" customHeight="1">
      <c r="A64" s="9">
        <v>4</v>
      </c>
      <c r="B64" s="9" t="s">
        <v>16</v>
      </c>
      <c r="C64" s="10">
        <v>200</v>
      </c>
      <c r="D64" s="16">
        <v>0.53</v>
      </c>
      <c r="E64" s="16">
        <v>0</v>
      </c>
      <c r="F64" s="16">
        <v>9.47</v>
      </c>
      <c r="G64" s="16">
        <v>60</v>
      </c>
      <c r="H64" s="18" t="s">
        <v>18</v>
      </c>
    </row>
    <row r="65" spans="1:8" ht="14.25" customHeight="1">
      <c r="A65" s="9">
        <v>5</v>
      </c>
      <c r="B65" s="14" t="s">
        <v>24</v>
      </c>
      <c r="C65" s="10">
        <v>30</v>
      </c>
      <c r="D65" s="16">
        <v>2.37</v>
      </c>
      <c r="E65" s="16">
        <v>0.3</v>
      </c>
      <c r="F65" s="16">
        <v>14.49</v>
      </c>
      <c r="G65" s="16">
        <v>70.14</v>
      </c>
      <c r="H65" s="18"/>
    </row>
    <row r="66" spans="1:8" ht="14.25" customHeight="1" thickBot="1">
      <c r="A66" s="19"/>
      <c r="B66" s="20"/>
      <c r="C66" s="21"/>
      <c r="D66" s="22"/>
      <c r="E66" s="22"/>
      <c r="F66" s="22"/>
      <c r="G66" s="22"/>
      <c r="H66" s="36"/>
    </row>
    <row r="67" spans="1:8" ht="14.25" customHeight="1" thickBot="1">
      <c r="A67" s="24"/>
      <c r="B67" s="25" t="s">
        <v>4</v>
      </c>
      <c r="C67" s="26">
        <f>SUM(C61:C66)</f>
        <v>570</v>
      </c>
      <c r="D67" s="27">
        <f>SUM(D61:D66)</f>
        <v>21.360000000000003</v>
      </c>
      <c r="E67" s="27">
        <f>SUM(E61:E66)</f>
        <v>18.57</v>
      </c>
      <c r="F67" s="27">
        <f>SUM(F61:F66)</f>
        <v>78.6</v>
      </c>
      <c r="G67" s="27">
        <f>SUM(G61:G66)</f>
        <v>547</v>
      </c>
      <c r="H67" s="28"/>
    </row>
    <row r="68" spans="1:8" ht="14.25" customHeight="1" thickBot="1">
      <c r="A68" s="71" t="s">
        <v>9</v>
      </c>
      <c r="B68" s="72"/>
      <c r="C68" s="72"/>
      <c r="D68" s="72"/>
      <c r="E68" s="72"/>
      <c r="F68" s="72"/>
      <c r="G68" s="72"/>
      <c r="H68" s="73"/>
    </row>
    <row r="69" spans="1:8" ht="7.5" customHeight="1">
      <c r="A69" s="62"/>
      <c r="B69" s="63"/>
      <c r="C69" s="63"/>
      <c r="D69" s="63"/>
      <c r="E69" s="63"/>
      <c r="F69" s="63"/>
      <c r="G69" s="63"/>
      <c r="H69" s="64"/>
    </row>
    <row r="70" spans="1:8" ht="14.25" customHeight="1">
      <c r="A70" s="8">
        <v>1</v>
      </c>
      <c r="B70" s="9" t="s">
        <v>40</v>
      </c>
      <c r="C70" s="10">
        <v>60</v>
      </c>
      <c r="D70" s="11">
        <v>0.8</v>
      </c>
      <c r="E70" s="11">
        <v>3.65</v>
      </c>
      <c r="F70" s="11">
        <v>5.11</v>
      </c>
      <c r="G70" s="11">
        <v>56.47</v>
      </c>
      <c r="H70" s="12" t="s">
        <v>41</v>
      </c>
    </row>
    <row r="71" spans="1:8" ht="14.25" customHeight="1">
      <c r="A71" s="30">
        <v>2</v>
      </c>
      <c r="B71" s="9" t="s">
        <v>60</v>
      </c>
      <c r="C71" s="10" t="s">
        <v>46</v>
      </c>
      <c r="D71" s="16">
        <v>10.61</v>
      </c>
      <c r="E71" s="16">
        <v>7.75</v>
      </c>
      <c r="F71" s="16">
        <v>13.01</v>
      </c>
      <c r="G71" s="16">
        <v>125.54</v>
      </c>
      <c r="H71" s="12" t="s">
        <v>52</v>
      </c>
    </row>
    <row r="72" spans="1:8" ht="14.25" customHeight="1">
      <c r="A72" s="8">
        <v>3</v>
      </c>
      <c r="B72" s="9" t="s">
        <v>32</v>
      </c>
      <c r="C72" s="10">
        <v>180</v>
      </c>
      <c r="D72" s="16">
        <v>3.08</v>
      </c>
      <c r="E72" s="16">
        <v>6.54</v>
      </c>
      <c r="F72" s="16">
        <v>33.59</v>
      </c>
      <c r="G72" s="16">
        <v>191.54</v>
      </c>
      <c r="H72" s="12" t="s">
        <v>19</v>
      </c>
    </row>
    <row r="73" spans="1:8" ht="14.25" customHeight="1">
      <c r="A73" s="30">
        <v>4</v>
      </c>
      <c r="B73" s="9" t="s">
        <v>30</v>
      </c>
      <c r="C73" s="10">
        <v>200</v>
      </c>
      <c r="D73" s="11">
        <v>1.16</v>
      </c>
      <c r="E73" s="11">
        <v>0.3</v>
      </c>
      <c r="F73" s="11">
        <v>47.26</v>
      </c>
      <c r="G73" s="11">
        <v>196.38</v>
      </c>
      <c r="H73" s="12" t="s">
        <v>21</v>
      </c>
    </row>
    <row r="74" spans="1:8" ht="14.25" customHeight="1">
      <c r="A74" s="8">
        <v>5</v>
      </c>
      <c r="B74" s="14" t="s">
        <v>24</v>
      </c>
      <c r="C74" s="10">
        <v>30</v>
      </c>
      <c r="D74" s="16">
        <v>2.37</v>
      </c>
      <c r="E74" s="16">
        <v>0.3</v>
      </c>
      <c r="F74" s="16">
        <v>14.49</v>
      </c>
      <c r="G74" s="16">
        <v>70.14</v>
      </c>
      <c r="H74" s="18"/>
    </row>
    <row r="75" spans="1:8" ht="14.25" customHeight="1" thickBot="1">
      <c r="A75" s="30"/>
      <c r="B75" s="9"/>
      <c r="C75" s="10"/>
      <c r="D75" s="16"/>
      <c r="E75" s="16"/>
      <c r="F75" s="16"/>
      <c r="G75" s="16"/>
      <c r="H75" s="12"/>
    </row>
    <row r="76" spans="1:8" ht="14.25" customHeight="1" thickBot="1">
      <c r="A76" s="24"/>
      <c r="B76" s="25" t="s">
        <v>4</v>
      </c>
      <c r="C76" s="26">
        <f>60+100+180+200+30</f>
        <v>570</v>
      </c>
      <c r="D76" s="27">
        <f>SUM(D70:D75)</f>
        <v>18.02</v>
      </c>
      <c r="E76" s="27">
        <f>SUM(E70:E75)</f>
        <v>18.540000000000003</v>
      </c>
      <c r="F76" s="27">
        <f>SUM(F70:F75)</f>
        <v>113.46</v>
      </c>
      <c r="G76" s="27">
        <f>SUM(G70:G75)</f>
        <v>640.0699999999999</v>
      </c>
      <c r="H76" s="28"/>
    </row>
    <row r="77" spans="1:8" ht="14.25" customHeight="1" thickBot="1">
      <c r="A77" s="59" t="s">
        <v>8</v>
      </c>
      <c r="B77" s="60"/>
      <c r="C77" s="60"/>
      <c r="D77" s="60"/>
      <c r="E77" s="60"/>
      <c r="F77" s="60"/>
      <c r="G77" s="60"/>
      <c r="H77" s="61"/>
    </row>
    <row r="78" spans="1:8" ht="7.5" customHeight="1">
      <c r="A78" s="62"/>
      <c r="B78" s="63"/>
      <c r="C78" s="63"/>
      <c r="D78" s="63"/>
      <c r="E78" s="63"/>
      <c r="F78" s="63"/>
      <c r="G78" s="63"/>
      <c r="H78" s="64"/>
    </row>
    <row r="79" spans="1:8" ht="14.25" customHeight="1">
      <c r="A79" s="37">
        <v>1</v>
      </c>
      <c r="B79" s="9" t="s">
        <v>78</v>
      </c>
      <c r="C79" s="10">
        <v>10</v>
      </c>
      <c r="D79" s="16">
        <v>2.32</v>
      </c>
      <c r="E79" s="16">
        <v>2.95</v>
      </c>
      <c r="F79" s="16">
        <v>0</v>
      </c>
      <c r="G79" s="16">
        <v>35.83</v>
      </c>
      <c r="H79" s="12" t="s">
        <v>79</v>
      </c>
    </row>
    <row r="80" spans="1:8" ht="14.25" customHeight="1">
      <c r="A80" s="38">
        <v>2</v>
      </c>
      <c r="B80" s="9" t="s">
        <v>82</v>
      </c>
      <c r="C80" s="10">
        <v>60</v>
      </c>
      <c r="D80" s="16">
        <v>5.39</v>
      </c>
      <c r="E80" s="16">
        <v>9.6</v>
      </c>
      <c r="F80" s="16">
        <v>10.16</v>
      </c>
      <c r="G80" s="16">
        <v>112</v>
      </c>
      <c r="H80" s="12" t="s">
        <v>83</v>
      </c>
    </row>
    <row r="81" spans="1:8" ht="25.5" customHeight="1">
      <c r="A81" s="37">
        <v>3</v>
      </c>
      <c r="B81" s="9" t="s">
        <v>80</v>
      </c>
      <c r="C81" s="10" t="s">
        <v>81</v>
      </c>
      <c r="D81" s="16">
        <v>7.51</v>
      </c>
      <c r="E81" s="16">
        <v>11.72</v>
      </c>
      <c r="F81" s="16">
        <v>37.05</v>
      </c>
      <c r="G81" s="16">
        <v>285</v>
      </c>
      <c r="H81" s="12" t="s">
        <v>74</v>
      </c>
    </row>
    <row r="82" spans="1:8" ht="14.25" customHeight="1">
      <c r="A82" s="38">
        <v>4</v>
      </c>
      <c r="B82" s="9" t="s">
        <v>75</v>
      </c>
      <c r="C82" s="10" t="s">
        <v>76</v>
      </c>
      <c r="D82" s="16">
        <v>1.52</v>
      </c>
      <c r="E82" s="16">
        <v>1.35</v>
      </c>
      <c r="F82" s="16">
        <v>15.9</v>
      </c>
      <c r="G82" s="16">
        <v>81</v>
      </c>
      <c r="H82" s="18" t="s">
        <v>77</v>
      </c>
    </row>
    <row r="83" spans="1:8" ht="14.25" customHeight="1" thickBot="1">
      <c r="A83" s="37">
        <v>5</v>
      </c>
      <c r="B83" s="14" t="s">
        <v>24</v>
      </c>
      <c r="C83" s="10">
        <v>60</v>
      </c>
      <c r="D83" s="16">
        <v>2.37</v>
      </c>
      <c r="E83" s="16">
        <v>0.3</v>
      </c>
      <c r="F83" s="16">
        <v>14.49</v>
      </c>
      <c r="G83" s="16">
        <v>70.14</v>
      </c>
      <c r="H83" s="18"/>
    </row>
    <row r="84" spans="1:8" ht="14.25" customHeight="1" thickBot="1">
      <c r="A84" s="24"/>
      <c r="B84" s="25" t="s">
        <v>4</v>
      </c>
      <c r="C84" s="26">
        <f>60+10+205+215+60</f>
        <v>550</v>
      </c>
      <c r="D84" s="27">
        <f>SUM(D79:D83)</f>
        <v>19.11</v>
      </c>
      <c r="E84" s="27">
        <f>SUM(E79:E83)</f>
        <v>25.920000000000005</v>
      </c>
      <c r="F84" s="27">
        <f>SUM(F79:F83)</f>
        <v>77.6</v>
      </c>
      <c r="G84" s="27">
        <f>SUM(G79:G83)</f>
        <v>583.9699999999999</v>
      </c>
      <c r="H84" s="28"/>
    </row>
    <row r="85" spans="1:8" ht="14.25" customHeight="1" thickBot="1">
      <c r="A85" s="59" t="s">
        <v>7</v>
      </c>
      <c r="B85" s="60"/>
      <c r="C85" s="60"/>
      <c r="D85" s="60"/>
      <c r="E85" s="60"/>
      <c r="F85" s="60"/>
      <c r="G85" s="60"/>
      <c r="H85" s="61"/>
    </row>
    <row r="86" spans="1:8" ht="7.5" customHeight="1">
      <c r="A86" s="62"/>
      <c r="B86" s="63"/>
      <c r="C86" s="63"/>
      <c r="D86" s="63"/>
      <c r="E86" s="63"/>
      <c r="F86" s="63"/>
      <c r="G86" s="63"/>
      <c r="H86" s="64"/>
    </row>
    <row r="87" spans="1:8" ht="14.25" customHeight="1">
      <c r="A87" s="8">
        <v>1</v>
      </c>
      <c r="B87" s="9" t="s">
        <v>42</v>
      </c>
      <c r="C87" s="10">
        <v>60</v>
      </c>
      <c r="D87" s="11">
        <v>0.42</v>
      </c>
      <c r="E87" s="11">
        <v>0.06</v>
      </c>
      <c r="F87" s="11">
        <v>1.14</v>
      </c>
      <c r="G87" s="11">
        <v>6.6</v>
      </c>
      <c r="H87" s="12" t="s">
        <v>43</v>
      </c>
    </row>
    <row r="88" spans="1:8" ht="14.25" customHeight="1">
      <c r="A88" s="13">
        <v>2</v>
      </c>
      <c r="B88" s="9" t="s">
        <v>57</v>
      </c>
      <c r="C88" s="10" t="s">
        <v>50</v>
      </c>
      <c r="D88" s="16">
        <v>14.92</v>
      </c>
      <c r="E88" s="16">
        <v>15.45</v>
      </c>
      <c r="F88" s="16">
        <v>4.39</v>
      </c>
      <c r="G88" s="16">
        <v>191.25</v>
      </c>
      <c r="H88" s="12" t="s">
        <v>33</v>
      </c>
    </row>
    <row r="89" spans="1:8" ht="14.25" customHeight="1">
      <c r="A89" s="8">
        <v>3</v>
      </c>
      <c r="B89" s="17" t="s">
        <v>6</v>
      </c>
      <c r="C89" s="10">
        <v>180</v>
      </c>
      <c r="D89" s="11">
        <v>5.69</v>
      </c>
      <c r="E89" s="11">
        <v>2.39</v>
      </c>
      <c r="F89" s="11">
        <v>29.65</v>
      </c>
      <c r="G89" s="11">
        <v>147.59</v>
      </c>
      <c r="H89" s="12" t="s">
        <v>20</v>
      </c>
    </row>
    <row r="90" spans="1:8" ht="14.25" customHeight="1">
      <c r="A90" s="13">
        <v>4</v>
      </c>
      <c r="B90" s="9" t="s">
        <v>30</v>
      </c>
      <c r="C90" s="10">
        <v>200</v>
      </c>
      <c r="D90" s="11">
        <v>1.16</v>
      </c>
      <c r="E90" s="11">
        <v>0.3</v>
      </c>
      <c r="F90" s="11">
        <v>47.26</v>
      </c>
      <c r="G90" s="11">
        <v>196.38</v>
      </c>
      <c r="H90" s="12" t="s">
        <v>21</v>
      </c>
    </row>
    <row r="91" spans="1:8" ht="14.25" customHeight="1" thickBot="1">
      <c r="A91" s="8">
        <v>5</v>
      </c>
      <c r="B91" s="14" t="s">
        <v>24</v>
      </c>
      <c r="C91" s="10">
        <v>30</v>
      </c>
      <c r="D91" s="16">
        <v>2.37</v>
      </c>
      <c r="E91" s="16">
        <v>0.3</v>
      </c>
      <c r="F91" s="16">
        <v>14.49</v>
      </c>
      <c r="G91" s="16">
        <v>70.14</v>
      </c>
      <c r="H91" s="18"/>
    </row>
    <row r="92" spans="1:8" ht="14.25" customHeight="1" thickBot="1">
      <c r="A92" s="24"/>
      <c r="B92" s="25" t="s">
        <v>4</v>
      </c>
      <c r="C92" s="26">
        <f>60+100+180+200+30</f>
        <v>570</v>
      </c>
      <c r="D92" s="39">
        <f>SUM(D87:D91)</f>
        <v>24.560000000000002</v>
      </c>
      <c r="E92" s="39">
        <f>SUM(E87:E91)</f>
        <v>18.5</v>
      </c>
      <c r="F92" s="39">
        <f>SUM(F87:F91)</f>
        <v>96.92999999999999</v>
      </c>
      <c r="G92" s="39">
        <f>SUM(G87:G91)</f>
        <v>611.9599999999999</v>
      </c>
      <c r="H92" s="28"/>
    </row>
    <row r="93" spans="1:8" ht="14.25" customHeight="1" thickBot="1">
      <c r="A93" s="24"/>
      <c r="B93" s="25" t="s">
        <v>28</v>
      </c>
      <c r="C93" s="40"/>
      <c r="D93" s="41">
        <f>D17+D25+D33+D41+D49+D58+D67+D76+D84+D92</f>
        <v>219.10000000000002</v>
      </c>
      <c r="E93" s="41">
        <f>E17+E25+E33+E41+E49+E58+E67+E76+E84+E92</f>
        <v>216.14000000000001</v>
      </c>
      <c r="F93" s="41">
        <f>F17+F25+F33+F41+F49+F58+F67+F76+F84+F92</f>
        <v>920.9</v>
      </c>
      <c r="G93" s="41">
        <f>G17+G25+G33+G41+G49+G58+G67+G76+G84+G92</f>
        <v>6341.860000000001</v>
      </c>
      <c r="H93" s="28"/>
    </row>
    <row r="94" spans="1:8" ht="14.25" customHeight="1" thickBot="1">
      <c r="A94" s="24"/>
      <c r="B94" s="25" t="s">
        <v>17</v>
      </c>
      <c r="C94" s="42"/>
      <c r="D94" s="43">
        <f>D93/10</f>
        <v>21.910000000000004</v>
      </c>
      <c r="E94" s="43">
        <f>E93/10</f>
        <v>21.614</v>
      </c>
      <c r="F94" s="43">
        <f>F93/10</f>
        <v>92.09</v>
      </c>
      <c r="G94" s="43">
        <f>G93/10</f>
        <v>634.186</v>
      </c>
      <c r="H94" s="28"/>
    </row>
    <row r="95" spans="1:8" ht="14.25" customHeight="1" thickBot="1">
      <c r="A95" s="24"/>
      <c r="B95" s="25" t="s">
        <v>25</v>
      </c>
      <c r="C95" s="26"/>
      <c r="D95" s="44">
        <v>1</v>
      </c>
      <c r="E95" s="44">
        <v>1</v>
      </c>
      <c r="F95" s="44">
        <v>4</v>
      </c>
      <c r="G95" s="27"/>
      <c r="H95" s="28"/>
    </row>
    <row r="96" spans="1:24" ht="5.25" customHeight="1">
      <c r="A96" s="1"/>
      <c r="B96" s="1"/>
      <c r="C96" s="1"/>
      <c r="D96" s="1"/>
      <c r="E96" s="1"/>
      <c r="F96" s="1"/>
      <c r="G96" s="1"/>
      <c r="H96" s="1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</row>
    <row r="97" spans="1:24" ht="94.5" customHeight="1">
      <c r="A97" s="66" t="s">
        <v>26</v>
      </c>
      <c r="B97" s="67"/>
      <c r="C97" s="67"/>
      <c r="D97" s="67"/>
      <c r="E97" s="67"/>
      <c r="F97" s="67"/>
      <c r="G97" s="67"/>
      <c r="H97" s="67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</row>
    <row r="98" spans="1:24" ht="14.25" customHeight="1">
      <c r="A98" s="57" t="s">
        <v>27</v>
      </c>
      <c r="B98" s="57"/>
      <c r="C98" s="57"/>
      <c r="D98" s="57"/>
      <c r="E98" s="57"/>
      <c r="F98" s="57"/>
      <c r="G98" s="57"/>
      <c r="H98" s="67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</row>
    <row r="99" spans="1:24" ht="6" customHeight="1">
      <c r="A99" s="57"/>
      <c r="B99" s="57"/>
      <c r="C99" s="57"/>
      <c r="D99" s="57"/>
      <c r="E99" s="57"/>
      <c r="F99" s="57"/>
      <c r="G99" s="57"/>
      <c r="H99" s="3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</row>
    <row r="100" spans="1:24" ht="14.25" customHeight="1">
      <c r="A100" s="57" t="s">
        <v>45</v>
      </c>
      <c r="B100" s="57"/>
      <c r="C100" s="57"/>
      <c r="D100" s="57"/>
      <c r="E100" s="57"/>
      <c r="F100" s="57"/>
      <c r="G100" s="57"/>
      <c r="H100" s="57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</row>
    <row r="101" spans="1:24" ht="14.25" customHeight="1">
      <c r="A101" s="57"/>
      <c r="B101" s="57"/>
      <c r="C101" s="57"/>
      <c r="D101" s="57"/>
      <c r="E101" s="57"/>
      <c r="F101" s="57"/>
      <c r="G101" s="57"/>
      <c r="H101" s="57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</row>
    <row r="102" spans="1:24" ht="11.25" customHeight="1">
      <c r="A102" s="57"/>
      <c r="B102" s="57"/>
      <c r="C102" s="57"/>
      <c r="D102" s="57"/>
      <c r="E102" s="57"/>
      <c r="F102" s="57"/>
      <c r="G102" s="57"/>
      <c r="H102" s="57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</row>
    <row r="103" spans="1:24" ht="1.5" customHeight="1">
      <c r="A103" s="57"/>
      <c r="B103" s="57"/>
      <c r="C103" s="57"/>
      <c r="D103" s="57"/>
      <c r="E103" s="57"/>
      <c r="F103" s="57"/>
      <c r="G103" s="57"/>
      <c r="H103" s="57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</row>
    <row r="104" spans="1:24" ht="14.25" customHeight="1">
      <c r="A104" s="57"/>
      <c r="B104" s="57"/>
      <c r="C104" s="57"/>
      <c r="D104" s="57"/>
      <c r="E104" s="57"/>
      <c r="F104" s="57"/>
      <c r="G104" s="57"/>
      <c r="H104" s="57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</row>
    <row r="105" spans="1:24" ht="14.25" customHeight="1">
      <c r="A105" s="57"/>
      <c r="B105" s="57"/>
      <c r="C105" s="57"/>
      <c r="D105" s="57"/>
      <c r="E105" s="57"/>
      <c r="F105" s="57"/>
      <c r="G105" s="57"/>
      <c r="H105" s="57"/>
      <c r="I105" s="65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</row>
    <row r="106" spans="1:24" ht="14.25" customHeight="1">
      <c r="A106" s="57"/>
      <c r="B106" s="57"/>
      <c r="C106" s="57"/>
      <c r="D106" s="57"/>
      <c r="E106" s="57"/>
      <c r="F106" s="57"/>
      <c r="G106" s="57"/>
      <c r="H106" s="57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</row>
    <row r="107" spans="1:8" ht="14.25" customHeight="1">
      <c r="A107" s="45"/>
      <c r="B107" s="32"/>
      <c r="C107" s="57"/>
      <c r="D107" s="58"/>
      <c r="E107" s="58"/>
      <c r="F107" s="58"/>
      <c r="G107" s="58"/>
      <c r="H107" s="58"/>
    </row>
    <row r="108" spans="1:8" ht="14.25" customHeight="1">
      <c r="A108" s="45"/>
      <c r="B108" s="32"/>
      <c r="C108" s="33"/>
      <c r="D108" s="47"/>
      <c r="E108" s="47"/>
      <c r="F108" s="47"/>
      <c r="G108" s="34"/>
      <c r="H108" s="46"/>
    </row>
    <row r="109" spans="1:8" ht="14.25" customHeight="1">
      <c r="A109" s="45"/>
      <c r="B109" s="32"/>
      <c r="C109" s="57"/>
      <c r="D109" s="58"/>
      <c r="E109" s="58"/>
      <c r="F109" s="58"/>
      <c r="G109" s="58"/>
      <c r="H109" s="58"/>
    </row>
    <row r="110" spans="1:8" ht="14.25" customHeight="1">
      <c r="A110" s="45"/>
      <c r="B110" s="32"/>
      <c r="C110" s="33"/>
      <c r="D110" s="34"/>
      <c r="E110" s="34"/>
      <c r="F110" s="34"/>
      <c r="G110" s="34"/>
      <c r="H110" s="46"/>
    </row>
    <row r="111" spans="1:8" ht="14.25" customHeight="1">
      <c r="A111" s="45"/>
      <c r="B111" s="32"/>
      <c r="C111" s="33"/>
      <c r="D111" s="34"/>
      <c r="E111" s="34"/>
      <c r="F111" s="34"/>
      <c r="G111" s="34"/>
      <c r="H111" s="46"/>
    </row>
    <row r="112" spans="1:8" ht="14.25" customHeight="1">
      <c r="A112" s="45"/>
      <c r="B112" s="32"/>
      <c r="C112" s="33"/>
      <c r="D112" s="34"/>
      <c r="E112" s="34"/>
      <c r="F112" s="34"/>
      <c r="G112" s="34"/>
      <c r="H112" s="46"/>
    </row>
    <row r="113" spans="1:8" ht="14.25" customHeight="1">
      <c r="A113" s="45"/>
      <c r="B113" s="32"/>
      <c r="C113" s="33"/>
      <c r="D113" s="34"/>
      <c r="E113" s="34"/>
      <c r="F113" s="34"/>
      <c r="G113" s="34"/>
      <c r="H113" s="46"/>
    </row>
    <row r="114" spans="1:8" ht="14.25" customHeight="1">
      <c r="A114" s="45"/>
      <c r="B114" s="32"/>
      <c r="C114" s="33"/>
      <c r="D114" s="34"/>
      <c r="E114" s="34"/>
      <c r="F114" s="34"/>
      <c r="G114" s="34"/>
      <c r="H114" s="46"/>
    </row>
    <row r="115" spans="1:8" ht="14.25" customHeight="1">
      <c r="A115" s="45"/>
      <c r="B115" s="32"/>
      <c r="C115" s="33"/>
      <c r="D115" s="34"/>
      <c r="E115" s="34"/>
      <c r="F115" s="34"/>
      <c r="G115" s="34"/>
      <c r="H115" s="46"/>
    </row>
    <row r="116" spans="1:8" ht="14.25" customHeight="1">
      <c r="A116" s="45"/>
      <c r="B116" s="32"/>
      <c r="C116" s="33"/>
      <c r="D116" s="34"/>
      <c r="E116" s="34"/>
      <c r="F116" s="34"/>
      <c r="G116" s="34"/>
      <c r="H116" s="46"/>
    </row>
    <row r="117" spans="1:8" ht="14.25" customHeight="1">
      <c r="A117" s="45"/>
      <c r="B117" s="32"/>
      <c r="C117" s="33"/>
      <c r="D117" s="34"/>
      <c r="E117" s="34"/>
      <c r="F117" s="34"/>
      <c r="G117" s="34"/>
      <c r="H117" s="46"/>
    </row>
    <row r="118" spans="1:8" ht="14.25" customHeight="1">
      <c r="A118" s="45"/>
      <c r="B118" s="32"/>
      <c r="C118" s="33"/>
      <c r="D118" s="34"/>
      <c r="E118" s="34"/>
      <c r="F118" s="34"/>
      <c r="G118" s="34"/>
      <c r="H118" s="46"/>
    </row>
    <row r="119" spans="1:8" ht="14.25" customHeight="1">
      <c r="A119" s="45"/>
      <c r="B119" s="32"/>
      <c r="C119" s="33"/>
      <c r="D119" s="34"/>
      <c r="E119" s="34"/>
      <c r="F119" s="34"/>
      <c r="G119" s="34"/>
      <c r="H119" s="46"/>
    </row>
    <row r="120" spans="1:8" ht="14.25" customHeight="1">
      <c r="A120" s="45"/>
      <c r="B120" s="32"/>
      <c r="C120" s="33"/>
      <c r="D120" s="34"/>
      <c r="E120" s="34"/>
      <c r="F120" s="34"/>
      <c r="G120" s="34"/>
      <c r="H120" s="46"/>
    </row>
    <row r="121" spans="1:8" ht="14.25" customHeight="1">
      <c r="A121" s="45"/>
      <c r="B121" s="32"/>
      <c r="C121" s="33"/>
      <c r="D121" s="34"/>
      <c r="E121" s="34"/>
      <c r="F121" s="34"/>
      <c r="G121" s="34"/>
      <c r="H121" s="46"/>
    </row>
    <row r="122" spans="1:8" ht="14.25" customHeight="1">
      <c r="A122" s="45"/>
      <c r="B122" s="32"/>
      <c r="C122" s="33"/>
      <c r="D122" s="34"/>
      <c r="E122" s="34"/>
      <c r="F122" s="34"/>
      <c r="G122" s="34"/>
      <c r="H122" s="46"/>
    </row>
    <row r="123" spans="1:8" ht="14.25" customHeight="1">
      <c r="A123" s="45"/>
      <c r="B123" s="32"/>
      <c r="C123" s="33"/>
      <c r="D123" s="34"/>
      <c r="E123" s="34"/>
      <c r="F123" s="34"/>
      <c r="G123" s="34"/>
      <c r="H123" s="46"/>
    </row>
    <row r="124" spans="1:8" ht="14.25" customHeight="1">
      <c r="A124" s="45"/>
      <c r="B124" s="32"/>
      <c r="C124" s="33"/>
      <c r="D124" s="34"/>
      <c r="E124" s="34"/>
      <c r="F124" s="34"/>
      <c r="G124" s="34"/>
      <c r="H124" s="46"/>
    </row>
    <row r="125" spans="1:8" ht="14.25" customHeight="1">
      <c r="A125" s="45"/>
      <c r="B125" s="32"/>
      <c r="C125" s="33"/>
      <c r="D125" s="34"/>
      <c r="E125" s="34"/>
      <c r="F125" s="34"/>
      <c r="G125" s="34"/>
      <c r="H125" s="46"/>
    </row>
    <row r="126" spans="1:8" ht="14.25" customHeight="1">
      <c r="A126" s="45"/>
      <c r="B126" s="32"/>
      <c r="C126" s="33"/>
      <c r="D126" s="34"/>
      <c r="E126" s="34"/>
      <c r="F126" s="34"/>
      <c r="G126" s="34"/>
      <c r="H126" s="46"/>
    </row>
    <row r="127" spans="1:8" ht="14.25" customHeight="1">
      <c r="A127" s="45"/>
      <c r="B127" s="32"/>
      <c r="C127" s="33"/>
      <c r="D127" s="34"/>
      <c r="E127" s="34"/>
      <c r="F127" s="34"/>
      <c r="G127" s="34"/>
      <c r="H127" s="46"/>
    </row>
    <row r="128" spans="1:8" ht="14.25" customHeight="1">
      <c r="A128" s="45"/>
      <c r="B128" s="32"/>
      <c r="C128" s="33"/>
      <c r="D128" s="34"/>
      <c r="E128" s="34"/>
      <c r="F128" s="34"/>
      <c r="G128" s="34"/>
      <c r="H128" s="46"/>
    </row>
    <row r="129" spans="1:8" ht="14.25" customHeight="1">
      <c r="A129" s="45"/>
      <c r="B129" s="32"/>
      <c r="C129" s="33"/>
      <c r="D129" s="34"/>
      <c r="E129" s="34"/>
      <c r="F129" s="34"/>
      <c r="G129" s="34"/>
      <c r="H129" s="46"/>
    </row>
    <row r="130" spans="1:8" ht="14.25" customHeight="1">
      <c r="A130" s="45"/>
      <c r="B130" s="32"/>
      <c r="C130" s="33"/>
      <c r="D130" s="34"/>
      <c r="E130" s="34"/>
      <c r="F130" s="34"/>
      <c r="G130" s="34"/>
      <c r="H130" s="46"/>
    </row>
    <row r="131" spans="1:8" ht="14.25" customHeight="1">
      <c r="A131" s="45"/>
      <c r="B131" s="32"/>
      <c r="C131" s="33"/>
      <c r="D131" s="34"/>
      <c r="E131" s="34"/>
      <c r="F131" s="34"/>
      <c r="G131" s="34"/>
      <c r="H131" s="46"/>
    </row>
    <row r="132" spans="1:8" ht="14.25" customHeight="1">
      <c r="A132" s="45"/>
      <c r="B132" s="32"/>
      <c r="C132" s="33"/>
      <c r="D132" s="34"/>
      <c r="E132" s="34"/>
      <c r="F132" s="34"/>
      <c r="G132" s="34"/>
      <c r="H132" s="46"/>
    </row>
    <row r="133" spans="1:8" ht="14.25" customHeight="1">
      <c r="A133" s="45"/>
      <c r="B133" s="32"/>
      <c r="C133" s="33"/>
      <c r="D133" s="34"/>
      <c r="E133" s="34"/>
      <c r="F133" s="34"/>
      <c r="G133" s="34"/>
      <c r="H133" s="46"/>
    </row>
    <row r="134" spans="1:8" ht="14.25" customHeight="1">
      <c r="A134" s="45"/>
      <c r="B134" s="32"/>
      <c r="C134" s="33"/>
      <c r="D134" s="34"/>
      <c r="E134" s="34"/>
      <c r="F134" s="34"/>
      <c r="G134" s="34"/>
      <c r="H134" s="46"/>
    </row>
    <row r="135" spans="1:8" ht="14.25" customHeight="1">
      <c r="A135" s="45"/>
      <c r="B135" s="32"/>
      <c r="C135" s="33"/>
      <c r="D135" s="34"/>
      <c r="E135" s="34"/>
      <c r="F135" s="34"/>
      <c r="G135" s="34"/>
      <c r="H135" s="46"/>
    </row>
    <row r="136" spans="1:8" ht="14.25" customHeight="1">
      <c r="A136" s="45"/>
      <c r="B136" s="32"/>
      <c r="C136" s="33"/>
      <c r="D136" s="34"/>
      <c r="E136" s="34"/>
      <c r="F136" s="34"/>
      <c r="G136" s="34"/>
      <c r="H136" s="46"/>
    </row>
    <row r="137" spans="1:8" ht="14.25" customHeight="1">
      <c r="A137" s="45"/>
      <c r="B137" s="32"/>
      <c r="C137" s="33"/>
      <c r="D137" s="34"/>
      <c r="E137" s="34"/>
      <c r="F137" s="34"/>
      <c r="G137" s="34"/>
      <c r="H137" s="46"/>
    </row>
    <row r="138" spans="1:8" ht="14.25" customHeight="1">
      <c r="A138" s="45"/>
      <c r="B138" s="32"/>
      <c r="C138" s="33"/>
      <c r="D138" s="34"/>
      <c r="E138" s="34"/>
      <c r="F138" s="34"/>
      <c r="G138" s="34"/>
      <c r="H138" s="46"/>
    </row>
    <row r="139" spans="1:8" ht="14.25" customHeight="1">
      <c r="A139" s="45"/>
      <c r="B139" s="32"/>
      <c r="C139" s="33"/>
      <c r="D139" s="34"/>
      <c r="E139" s="34"/>
      <c r="F139" s="34"/>
      <c r="G139" s="34"/>
      <c r="H139" s="46"/>
    </row>
    <row r="140" spans="1:8" ht="14.25" customHeight="1">
      <c r="A140" s="45"/>
      <c r="B140" s="32"/>
      <c r="C140" s="33"/>
      <c r="D140" s="34"/>
      <c r="E140" s="34"/>
      <c r="F140" s="34"/>
      <c r="G140" s="34"/>
      <c r="H140" s="46"/>
    </row>
    <row r="141" spans="1:8" ht="14.25" customHeight="1">
      <c r="A141" s="45"/>
      <c r="B141" s="32"/>
      <c r="C141" s="33"/>
      <c r="D141" s="34"/>
      <c r="E141" s="34"/>
      <c r="F141" s="34"/>
      <c r="G141" s="34"/>
      <c r="H141" s="46"/>
    </row>
    <row r="142" spans="1:8" ht="14.25" customHeight="1">
      <c r="A142" s="45"/>
      <c r="B142" s="32"/>
      <c r="C142" s="33"/>
      <c r="D142" s="34"/>
      <c r="E142" s="34"/>
      <c r="F142" s="34"/>
      <c r="G142" s="34"/>
      <c r="H142" s="46"/>
    </row>
    <row r="143" spans="1:8" ht="14.25" customHeight="1">
      <c r="A143" s="45"/>
      <c r="B143" s="32"/>
      <c r="C143" s="33"/>
      <c r="D143" s="34"/>
      <c r="E143" s="34"/>
      <c r="F143" s="34"/>
      <c r="G143" s="34"/>
      <c r="H143" s="46"/>
    </row>
    <row r="144" spans="1:8" ht="14.25" customHeight="1">
      <c r="A144" s="45"/>
      <c r="B144" s="32"/>
      <c r="C144" s="33"/>
      <c r="D144" s="34"/>
      <c r="E144" s="34"/>
      <c r="F144" s="34"/>
      <c r="G144" s="34"/>
      <c r="H144" s="46"/>
    </row>
    <row r="145" spans="1:8" ht="14.25" customHeight="1">
      <c r="A145" s="45"/>
      <c r="B145" s="32"/>
      <c r="C145" s="33"/>
      <c r="D145" s="34"/>
      <c r="E145" s="34"/>
      <c r="F145" s="34"/>
      <c r="G145" s="34"/>
      <c r="H145" s="46"/>
    </row>
    <row r="146" spans="1:8" ht="14.25" customHeight="1">
      <c r="A146" s="45"/>
      <c r="B146" s="32"/>
      <c r="C146" s="33"/>
      <c r="D146" s="34"/>
      <c r="E146" s="34"/>
      <c r="F146" s="34"/>
      <c r="G146" s="34"/>
      <c r="H146" s="46"/>
    </row>
    <row r="147" spans="1:8" ht="14.25" customHeight="1">
      <c r="A147" s="45"/>
      <c r="B147" s="32"/>
      <c r="C147" s="33"/>
      <c r="D147" s="34"/>
      <c r="E147" s="34"/>
      <c r="F147" s="34"/>
      <c r="G147" s="34"/>
      <c r="H147" s="46"/>
    </row>
    <row r="148" spans="1:8" ht="14.25" customHeight="1">
      <c r="A148" s="45"/>
      <c r="B148" s="32"/>
      <c r="C148" s="33"/>
      <c r="D148" s="34"/>
      <c r="E148" s="34"/>
      <c r="F148" s="34"/>
      <c r="G148" s="34"/>
      <c r="H148" s="46"/>
    </row>
    <row r="149" spans="1:8" ht="14.25" customHeight="1">
      <c r="A149" s="45"/>
      <c r="B149" s="32"/>
      <c r="C149" s="33"/>
      <c r="D149" s="34"/>
      <c r="E149" s="34"/>
      <c r="F149" s="34"/>
      <c r="G149" s="34"/>
      <c r="H149" s="46"/>
    </row>
    <row r="150" spans="1:8" ht="14.25" customHeight="1">
      <c r="A150" s="45"/>
      <c r="B150" s="32"/>
      <c r="C150" s="33"/>
      <c r="D150" s="34"/>
      <c r="E150" s="34"/>
      <c r="F150" s="34"/>
      <c r="G150" s="34"/>
      <c r="H150" s="46"/>
    </row>
    <row r="151" spans="1:8" ht="14.25" customHeight="1">
      <c r="A151" s="45"/>
      <c r="B151" s="32"/>
      <c r="C151" s="33"/>
      <c r="D151" s="34"/>
      <c r="E151" s="34"/>
      <c r="F151" s="34"/>
      <c r="G151" s="34"/>
      <c r="H151" s="46"/>
    </row>
    <row r="152" spans="1:8" ht="14.25" customHeight="1">
      <c r="A152" s="45"/>
      <c r="B152" s="32"/>
      <c r="C152" s="33"/>
      <c r="D152" s="34"/>
      <c r="E152" s="34"/>
      <c r="F152" s="34"/>
      <c r="G152" s="34"/>
      <c r="H152" s="46"/>
    </row>
    <row r="153" spans="1:8" ht="14.25" customHeight="1">
      <c r="A153" s="45"/>
      <c r="B153" s="32"/>
      <c r="C153" s="33"/>
      <c r="D153" s="34"/>
      <c r="E153" s="34"/>
      <c r="F153" s="34"/>
      <c r="G153" s="34"/>
      <c r="H153" s="46"/>
    </row>
    <row r="154" spans="1:8" ht="14.25" customHeight="1">
      <c r="A154" s="45"/>
      <c r="B154" s="32"/>
      <c r="C154" s="33"/>
      <c r="D154" s="34"/>
      <c r="E154" s="34"/>
      <c r="F154" s="34"/>
      <c r="G154" s="34"/>
      <c r="H154" s="46"/>
    </row>
    <row r="155" spans="1:8" ht="14.25" customHeight="1">
      <c r="A155" s="45"/>
      <c r="B155" s="32"/>
      <c r="C155" s="33"/>
      <c r="D155" s="34"/>
      <c r="E155" s="34"/>
      <c r="F155" s="34"/>
      <c r="G155" s="34"/>
      <c r="H155" s="46"/>
    </row>
    <row r="156" spans="1:8" ht="14.25" customHeight="1">
      <c r="A156" s="45"/>
      <c r="B156" s="32"/>
      <c r="C156" s="33"/>
      <c r="D156" s="34"/>
      <c r="E156" s="34"/>
      <c r="F156" s="34"/>
      <c r="G156" s="34"/>
      <c r="H156" s="46"/>
    </row>
    <row r="157" spans="1:8" ht="14.25" customHeight="1">
      <c r="A157" s="45"/>
      <c r="B157" s="32"/>
      <c r="C157" s="33"/>
      <c r="D157" s="34"/>
      <c r="E157" s="34"/>
      <c r="F157" s="34"/>
      <c r="G157" s="34"/>
      <c r="H157" s="46"/>
    </row>
    <row r="158" spans="1:8" ht="14.25" customHeight="1">
      <c r="A158" s="45"/>
      <c r="B158" s="32"/>
      <c r="C158" s="33"/>
      <c r="D158" s="34"/>
      <c r="E158" s="34"/>
      <c r="F158" s="34"/>
      <c r="G158" s="34"/>
      <c r="H158" s="46"/>
    </row>
    <row r="159" spans="1:8" ht="14.25" customHeight="1">
      <c r="A159" s="45"/>
      <c r="B159" s="32"/>
      <c r="C159" s="33"/>
      <c r="D159" s="34"/>
      <c r="E159" s="34"/>
      <c r="F159" s="34"/>
      <c r="G159" s="34"/>
      <c r="H159" s="46"/>
    </row>
    <row r="160" spans="1:8" ht="14.25" customHeight="1">
      <c r="A160" s="45"/>
      <c r="B160" s="32"/>
      <c r="C160" s="33"/>
      <c r="D160" s="34"/>
      <c r="E160" s="34"/>
      <c r="F160" s="34"/>
      <c r="G160" s="34"/>
      <c r="H160" s="46"/>
    </row>
    <row r="161" spans="1:8" ht="14.25" customHeight="1">
      <c r="A161" s="45"/>
      <c r="B161" s="32"/>
      <c r="C161" s="33"/>
      <c r="D161" s="34"/>
      <c r="E161" s="34"/>
      <c r="F161" s="34"/>
      <c r="G161" s="34"/>
      <c r="H161" s="46"/>
    </row>
    <row r="162" spans="1:8" ht="14.25" customHeight="1">
      <c r="A162" s="45"/>
      <c r="B162" s="32"/>
      <c r="C162" s="33"/>
      <c r="D162" s="34"/>
      <c r="E162" s="34"/>
      <c r="F162" s="34"/>
      <c r="G162" s="34"/>
      <c r="H162" s="46"/>
    </row>
    <row r="163" spans="1:8" ht="14.25" customHeight="1">
      <c r="A163" s="45"/>
      <c r="B163" s="32"/>
      <c r="C163" s="33"/>
      <c r="D163" s="34"/>
      <c r="E163" s="34"/>
      <c r="F163" s="34"/>
      <c r="G163" s="34"/>
      <c r="H163" s="46"/>
    </row>
    <row r="164" spans="1:8" ht="14.25" customHeight="1">
      <c r="A164" s="45"/>
      <c r="B164" s="32"/>
      <c r="C164" s="33"/>
      <c r="D164" s="34"/>
      <c r="E164" s="34"/>
      <c r="F164" s="34"/>
      <c r="G164" s="34"/>
      <c r="H164" s="46"/>
    </row>
    <row r="165" spans="1:8" ht="14.25" customHeight="1">
      <c r="A165" s="45"/>
      <c r="B165" s="32"/>
      <c r="C165" s="33"/>
      <c r="D165" s="34"/>
      <c r="E165" s="34"/>
      <c r="F165" s="34"/>
      <c r="G165" s="34"/>
      <c r="H165" s="46"/>
    </row>
    <row r="166" spans="1:8" ht="14.25" customHeight="1">
      <c r="A166" s="45"/>
      <c r="B166" s="32"/>
      <c r="C166" s="33"/>
      <c r="D166" s="34"/>
      <c r="E166" s="34"/>
      <c r="F166" s="34"/>
      <c r="G166" s="34"/>
      <c r="H166" s="46"/>
    </row>
    <row r="167" spans="1:8" ht="14.25" customHeight="1">
      <c r="A167" s="45"/>
      <c r="B167" s="32"/>
      <c r="C167" s="33"/>
      <c r="D167" s="34"/>
      <c r="E167" s="34"/>
      <c r="F167" s="34"/>
      <c r="G167" s="34"/>
      <c r="H167" s="46"/>
    </row>
    <row r="168" spans="1:8" ht="14.25" customHeight="1">
      <c r="A168" s="45"/>
      <c r="B168" s="32"/>
      <c r="C168" s="33"/>
      <c r="D168" s="34"/>
      <c r="E168" s="34"/>
      <c r="F168" s="34"/>
      <c r="G168" s="34"/>
      <c r="H168" s="46"/>
    </row>
    <row r="169" spans="1:8" ht="14.25" customHeight="1">
      <c r="A169" s="45"/>
      <c r="B169" s="32"/>
      <c r="C169" s="33"/>
      <c r="D169" s="34"/>
      <c r="E169" s="34"/>
      <c r="F169" s="34"/>
      <c r="G169" s="34"/>
      <c r="H169" s="46"/>
    </row>
    <row r="170" spans="1:8" ht="14.25" customHeight="1">
      <c r="A170" s="45"/>
      <c r="B170" s="32"/>
      <c r="C170" s="33"/>
      <c r="D170" s="34"/>
      <c r="E170" s="34"/>
      <c r="F170" s="34"/>
      <c r="G170" s="34"/>
      <c r="H170" s="46"/>
    </row>
    <row r="171" spans="1:8" ht="14.25" customHeight="1">
      <c r="A171" s="45"/>
      <c r="B171" s="32"/>
      <c r="C171" s="33"/>
      <c r="D171" s="34"/>
      <c r="E171" s="34"/>
      <c r="F171" s="34"/>
      <c r="G171" s="34"/>
      <c r="H171" s="46"/>
    </row>
    <row r="172" spans="1:8" ht="14.25" customHeight="1">
      <c r="A172" s="45"/>
      <c r="B172" s="32"/>
      <c r="C172" s="33"/>
      <c r="D172" s="34"/>
      <c r="E172" s="34"/>
      <c r="F172" s="34"/>
      <c r="G172" s="34"/>
      <c r="H172" s="46"/>
    </row>
    <row r="173" spans="1:8" ht="14.25" customHeight="1">
      <c r="A173" s="45"/>
      <c r="B173" s="32"/>
      <c r="C173" s="33"/>
      <c r="D173" s="34"/>
      <c r="E173" s="34"/>
      <c r="F173" s="34"/>
      <c r="G173" s="34"/>
      <c r="H173" s="46"/>
    </row>
    <row r="174" spans="1:8" ht="14.25" customHeight="1">
      <c r="A174" s="45"/>
      <c r="B174" s="32"/>
      <c r="C174" s="33"/>
      <c r="D174" s="34"/>
      <c r="E174" s="34"/>
      <c r="F174" s="34"/>
      <c r="G174" s="34"/>
      <c r="H174" s="46"/>
    </row>
    <row r="175" spans="1:8" ht="14.25" customHeight="1">
      <c r="A175" s="45"/>
      <c r="B175" s="32"/>
      <c r="C175" s="33"/>
      <c r="D175" s="34"/>
      <c r="E175" s="34"/>
      <c r="F175" s="34"/>
      <c r="G175" s="34"/>
      <c r="H175" s="46"/>
    </row>
    <row r="176" spans="1:8" ht="14.25" customHeight="1">
      <c r="A176" s="45"/>
      <c r="B176" s="32"/>
      <c r="C176" s="33"/>
      <c r="D176" s="34"/>
      <c r="E176" s="34"/>
      <c r="F176" s="34"/>
      <c r="G176" s="34"/>
      <c r="H176" s="46"/>
    </row>
    <row r="177" spans="1:8" ht="14.25" customHeight="1">
      <c r="A177" s="45"/>
      <c r="B177" s="32"/>
      <c r="C177" s="33"/>
      <c r="D177" s="34"/>
      <c r="E177" s="34"/>
      <c r="F177" s="34"/>
      <c r="G177" s="34"/>
      <c r="H177" s="46"/>
    </row>
    <row r="178" spans="1:8" ht="14.25" customHeight="1">
      <c r="A178" s="45"/>
      <c r="B178" s="32"/>
      <c r="C178" s="33"/>
      <c r="D178" s="34"/>
      <c r="E178" s="34"/>
      <c r="F178" s="34"/>
      <c r="G178" s="34"/>
      <c r="H178" s="46"/>
    </row>
    <row r="179" spans="1:8" ht="14.25" customHeight="1">
      <c r="A179" s="45"/>
      <c r="B179" s="32"/>
      <c r="C179" s="33"/>
      <c r="D179" s="34"/>
      <c r="E179" s="34"/>
      <c r="F179" s="34"/>
      <c r="G179" s="34"/>
      <c r="H179" s="46"/>
    </row>
    <row r="180" spans="1:8" ht="14.25" customHeight="1">
      <c r="A180" s="45"/>
      <c r="B180" s="32"/>
      <c r="C180" s="33"/>
      <c r="D180" s="34"/>
      <c r="E180" s="34"/>
      <c r="F180" s="34"/>
      <c r="G180" s="34"/>
      <c r="H180" s="46"/>
    </row>
    <row r="181" spans="1:8" ht="14.25" customHeight="1">
      <c r="A181" s="45"/>
      <c r="B181" s="32"/>
      <c r="C181" s="33"/>
      <c r="D181" s="34"/>
      <c r="E181" s="34"/>
      <c r="F181" s="34"/>
      <c r="G181" s="34"/>
      <c r="H181" s="46"/>
    </row>
    <row r="182" spans="1:8" ht="14.25" customHeight="1">
      <c r="A182" s="45"/>
      <c r="B182" s="32"/>
      <c r="C182" s="33"/>
      <c r="D182" s="34"/>
      <c r="E182" s="34"/>
      <c r="F182" s="34"/>
      <c r="G182" s="34"/>
      <c r="H182" s="46"/>
    </row>
    <row r="183" spans="1:8" ht="14.25" customHeight="1">
      <c r="A183" s="45"/>
      <c r="B183" s="32"/>
      <c r="C183" s="33"/>
      <c r="D183" s="34"/>
      <c r="E183" s="34"/>
      <c r="F183" s="34"/>
      <c r="G183" s="34"/>
      <c r="H183" s="46"/>
    </row>
    <row r="184" spans="1:8" ht="14.25" customHeight="1">
      <c r="A184" s="45"/>
      <c r="B184" s="32"/>
      <c r="C184" s="33"/>
      <c r="D184" s="34"/>
      <c r="E184" s="34"/>
      <c r="F184" s="34"/>
      <c r="G184" s="34"/>
      <c r="H184" s="46"/>
    </row>
    <row r="185" spans="1:8" ht="14.25" customHeight="1">
      <c r="A185" s="45"/>
      <c r="B185" s="32"/>
      <c r="C185" s="33"/>
      <c r="D185" s="34"/>
      <c r="E185" s="34"/>
      <c r="F185" s="34"/>
      <c r="G185" s="34"/>
      <c r="H185" s="46"/>
    </row>
    <row r="186" spans="1:8" ht="14.25" customHeight="1">
      <c r="A186" s="45"/>
      <c r="B186" s="32"/>
      <c r="C186" s="33"/>
      <c r="D186" s="34"/>
      <c r="E186" s="34"/>
      <c r="F186" s="34"/>
      <c r="G186" s="34"/>
      <c r="H186" s="46"/>
    </row>
    <row r="187" spans="1:8" ht="14.25" customHeight="1">
      <c r="A187" s="45"/>
      <c r="B187" s="32"/>
      <c r="C187" s="33"/>
      <c r="D187" s="34"/>
      <c r="E187" s="34"/>
      <c r="F187" s="34"/>
      <c r="G187" s="34"/>
      <c r="H187" s="46"/>
    </row>
    <row r="188" spans="1:8" ht="14.25" customHeight="1">
      <c r="A188" s="45"/>
      <c r="B188" s="32"/>
      <c r="C188" s="33"/>
      <c r="D188" s="34"/>
      <c r="E188" s="34"/>
      <c r="F188" s="34"/>
      <c r="G188" s="34"/>
      <c r="H188" s="46"/>
    </row>
    <row r="189" spans="1:8" ht="14.25" customHeight="1">
      <c r="A189" s="45"/>
      <c r="B189" s="32"/>
      <c r="C189" s="33"/>
      <c r="D189" s="34"/>
      <c r="E189" s="34"/>
      <c r="F189" s="34"/>
      <c r="G189" s="34"/>
      <c r="H189" s="46"/>
    </row>
    <row r="190" spans="1:8" ht="14.25" customHeight="1">
      <c r="A190" s="45"/>
      <c r="B190" s="32"/>
      <c r="C190" s="33"/>
      <c r="D190" s="34"/>
      <c r="E190" s="34"/>
      <c r="F190" s="34"/>
      <c r="G190" s="34"/>
      <c r="H190" s="46"/>
    </row>
    <row r="191" spans="1:8" ht="14.25" customHeight="1">
      <c r="A191" s="45"/>
      <c r="B191" s="32"/>
      <c r="C191" s="33"/>
      <c r="D191" s="34"/>
      <c r="E191" s="34"/>
      <c r="F191" s="34"/>
      <c r="G191" s="34"/>
      <c r="H191" s="46"/>
    </row>
  </sheetData>
  <sheetProtection/>
  <mergeCells count="36">
    <mergeCell ref="A1:H1"/>
    <mergeCell ref="A2:H2"/>
    <mergeCell ref="A3:H3"/>
    <mergeCell ref="A4:H4"/>
    <mergeCell ref="B6:B7"/>
    <mergeCell ref="H6:H7"/>
    <mergeCell ref="A26:H26"/>
    <mergeCell ref="A27:H27"/>
    <mergeCell ref="A34:H34"/>
    <mergeCell ref="A35:H35"/>
    <mergeCell ref="A8:H8"/>
    <mergeCell ref="A9:H9"/>
    <mergeCell ref="A10:H10"/>
    <mergeCell ref="A18:H18"/>
    <mergeCell ref="B19:H19"/>
    <mergeCell ref="A42:H42"/>
    <mergeCell ref="A43:H43"/>
    <mergeCell ref="A44:H44"/>
    <mergeCell ref="A50:H50"/>
    <mergeCell ref="A51:H51"/>
    <mergeCell ref="A52:H52"/>
    <mergeCell ref="I96:X106"/>
    <mergeCell ref="A97:H97"/>
    <mergeCell ref="A98:H98"/>
    <mergeCell ref="A99:G99"/>
    <mergeCell ref="A100:H106"/>
    <mergeCell ref="A59:H59"/>
    <mergeCell ref="B60:H60"/>
    <mergeCell ref="A68:H68"/>
    <mergeCell ref="A69:H69"/>
    <mergeCell ref="C107:H107"/>
    <mergeCell ref="C109:H109"/>
    <mergeCell ref="A77:H77"/>
    <mergeCell ref="A78:H78"/>
    <mergeCell ref="A85:H85"/>
    <mergeCell ref="A86:H86"/>
  </mergeCells>
  <printOptions/>
  <pageMargins left="0" right="0" top="0.3937007874015748" bottom="0" header="0.31496062992125984" footer="0.31496062992125984"/>
  <pageSetup horizontalDpi="600" verticalDpi="600" orientation="portrait" paperSize="9" r:id="rId1"/>
  <rowBreaks count="2" manualBreakCount="2">
    <brk id="49" max="24" man="1"/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2023-08-31T09:49:31Z</cp:lastPrinted>
  <dcterms:created xsi:type="dcterms:W3CDTF">1996-10-08T23:32:33Z</dcterms:created>
  <dcterms:modified xsi:type="dcterms:W3CDTF">2023-09-15T04:00:03Z</dcterms:modified>
  <cp:category/>
  <cp:version/>
  <cp:contentType/>
  <cp:contentStatus/>
</cp:coreProperties>
</file>